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5"/>
  <workbookPr defaultThemeVersion="202300"/>
  <mc:AlternateContent xmlns:mc="http://schemas.openxmlformats.org/markup-compatibility/2006">
    <mc:Choice Requires="x15">
      <x15ac:absPath xmlns:x15ac="http://schemas.microsoft.com/office/spreadsheetml/2010/11/ac" url="C:\Users\ASUS\Downloads\"/>
    </mc:Choice>
  </mc:AlternateContent>
  <xr:revisionPtr revIDLastSave="0" documentId="8_{9DAE6FF0-F8C3-4197-B5BE-4D05C5A13CD1}" xr6:coauthVersionLast="47" xr6:coauthVersionMax="47" xr10:uidLastSave="{00000000-0000-0000-0000-000000000000}"/>
  <bookViews>
    <workbookView xWindow="-120" yWindow="-120" windowWidth="29040" windowHeight="15720" xr2:uid="{FD974902-651F-44C0-BF3E-EEE27AA883BC}"/>
  </bookViews>
  <sheets>
    <sheet name="OCTUBRE" sheetId="1" r:id="rId1"/>
  </sheets>
  <externalReferences>
    <externalReference r:id="rId2"/>
  </externalReferences>
  <definedNames>
    <definedName name="_xlnm._FilterDatabase" localSheetId="0" hidden="1">OCTUBRE!$A$11:$P$1181</definedName>
    <definedName name="_xlnm.Print_Area" localSheetId="0">OCTUBRE!$A$3:$P$161</definedName>
    <definedName name="Subsecretaría">[1]DATOS!#REF!</definedName>
    <definedName name="_xlnm.Print_Titles" localSheetId="0">OCTUBRE!$3:$4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81" i="1" l="1"/>
  <c r="L1180" i="1"/>
  <c r="L1179" i="1"/>
  <c r="L1178" i="1"/>
  <c r="L1177" i="1"/>
  <c r="L1176" i="1"/>
  <c r="L1175" i="1"/>
  <c r="L1174" i="1"/>
  <c r="L1173" i="1"/>
  <c r="L1172" i="1"/>
  <c r="L1171" i="1"/>
  <c r="L1170" i="1"/>
  <c r="L1169" i="1"/>
  <c r="L1168" i="1"/>
  <c r="L1167" i="1"/>
  <c r="L1166" i="1"/>
  <c r="L1165" i="1"/>
  <c r="T1164" i="1"/>
  <c r="S1164" i="1"/>
  <c r="R1164" i="1"/>
  <c r="L1164" i="1"/>
  <c r="T1163" i="1"/>
  <c r="S1163" i="1"/>
  <c r="R1163" i="1"/>
  <c r="L1163" i="1"/>
  <c r="T1162" i="1"/>
  <c r="S1162" i="1"/>
  <c r="R1162" i="1"/>
  <c r="L1162" i="1"/>
  <c r="T1161" i="1"/>
  <c r="S1161" i="1"/>
  <c r="R1161" i="1"/>
  <c r="L1161" i="1"/>
  <c r="T1160" i="1"/>
  <c r="S1160" i="1"/>
  <c r="R1160" i="1"/>
  <c r="L1160" i="1"/>
  <c r="T1159" i="1"/>
  <c r="S1159" i="1"/>
  <c r="R1159" i="1"/>
  <c r="L1159" i="1"/>
  <c r="T1158" i="1"/>
  <c r="S1158" i="1"/>
  <c r="R1158" i="1"/>
  <c r="L1158" i="1"/>
  <c r="T1157" i="1"/>
  <c r="S1157" i="1"/>
  <c r="R1157" i="1"/>
  <c r="L1157" i="1"/>
  <c r="T1156" i="1"/>
  <c r="S1156" i="1"/>
  <c r="R1156" i="1"/>
  <c r="L1156" i="1"/>
  <c r="T1155" i="1"/>
  <c r="S1155" i="1"/>
  <c r="R1155" i="1"/>
  <c r="L1155" i="1"/>
  <c r="T1154" i="1"/>
  <c r="S1154" i="1"/>
  <c r="R1154" i="1"/>
  <c r="L1154" i="1"/>
  <c r="T1153" i="1"/>
  <c r="S1153" i="1"/>
  <c r="R1153" i="1"/>
  <c r="L1153" i="1"/>
  <c r="T1152" i="1"/>
  <c r="S1152" i="1"/>
  <c r="R1152" i="1"/>
  <c r="L1152" i="1"/>
  <c r="T1151" i="1"/>
  <c r="S1151" i="1"/>
  <c r="R1151" i="1"/>
  <c r="L1151" i="1"/>
  <c r="T1150" i="1"/>
  <c r="S1150" i="1"/>
  <c r="R1150" i="1"/>
  <c r="L1150" i="1"/>
  <c r="T1149" i="1"/>
  <c r="S1149" i="1"/>
  <c r="R1149" i="1"/>
  <c r="L1149" i="1"/>
  <c r="T1148" i="1"/>
  <c r="S1148" i="1"/>
  <c r="R1148" i="1"/>
  <c r="L1148" i="1"/>
  <c r="T1147" i="1"/>
  <c r="S1147" i="1"/>
  <c r="R1147" i="1"/>
  <c r="L1147" i="1"/>
  <c r="T1146" i="1"/>
  <c r="S1146" i="1"/>
  <c r="R1146" i="1"/>
  <c r="L1146" i="1"/>
  <c r="T1145" i="1"/>
  <c r="S1145" i="1"/>
  <c r="R1145" i="1"/>
  <c r="L1145" i="1"/>
  <c r="T1144" i="1"/>
  <c r="S1144" i="1"/>
  <c r="R1144" i="1"/>
  <c r="L1144" i="1"/>
  <c r="T1143" i="1"/>
  <c r="S1143" i="1"/>
  <c r="R1143" i="1"/>
  <c r="L1143" i="1"/>
  <c r="T1142" i="1"/>
  <c r="S1142" i="1"/>
  <c r="R1142" i="1"/>
  <c r="L1142" i="1"/>
  <c r="T1141" i="1"/>
  <c r="S1141" i="1"/>
  <c r="R1141" i="1"/>
  <c r="L1141" i="1"/>
  <c r="T1140" i="1"/>
  <c r="S1140" i="1"/>
  <c r="R1140" i="1"/>
  <c r="L1140" i="1"/>
  <c r="T1139" i="1"/>
  <c r="S1139" i="1"/>
  <c r="R1139" i="1"/>
  <c r="L1139" i="1"/>
  <c r="T1138" i="1"/>
  <c r="S1138" i="1"/>
  <c r="R1138" i="1"/>
  <c r="L1138" i="1"/>
  <c r="T1137" i="1"/>
  <c r="S1137" i="1"/>
  <c r="R1137" i="1"/>
  <c r="L1137" i="1"/>
  <c r="T1136" i="1"/>
  <c r="S1136" i="1"/>
  <c r="R1136" i="1"/>
  <c r="L1136" i="1"/>
  <c r="T1135" i="1"/>
  <c r="S1135" i="1"/>
  <c r="R1135" i="1"/>
  <c r="L1135" i="1"/>
  <c r="T1134" i="1"/>
  <c r="S1134" i="1"/>
  <c r="R1134" i="1"/>
  <c r="L1134" i="1"/>
  <c r="T1133" i="1"/>
  <c r="S1133" i="1"/>
  <c r="R1133" i="1"/>
  <c r="L1133" i="1"/>
  <c r="T1132" i="1"/>
  <c r="S1132" i="1"/>
  <c r="R1132" i="1"/>
  <c r="L1132" i="1"/>
  <c r="T1131" i="1"/>
  <c r="S1131" i="1"/>
  <c r="R1131" i="1"/>
  <c r="L1131" i="1"/>
  <c r="T1130" i="1"/>
  <c r="S1130" i="1"/>
  <c r="R1130" i="1"/>
  <c r="L1130" i="1"/>
  <c r="T1129" i="1"/>
  <c r="S1129" i="1"/>
  <c r="R1129" i="1"/>
  <c r="L1129" i="1"/>
  <c r="T1128" i="1"/>
  <c r="S1128" i="1"/>
  <c r="R1128" i="1"/>
  <c r="L1128" i="1"/>
  <c r="T1127" i="1"/>
  <c r="S1127" i="1"/>
  <c r="R1127" i="1"/>
  <c r="L1127" i="1"/>
  <c r="T1126" i="1"/>
  <c r="S1126" i="1"/>
  <c r="R1126" i="1"/>
  <c r="L1126" i="1"/>
  <c r="T1125" i="1"/>
  <c r="S1125" i="1"/>
  <c r="R1125" i="1"/>
  <c r="L1125" i="1"/>
  <c r="T1124" i="1"/>
  <c r="S1124" i="1"/>
  <c r="R1124" i="1"/>
  <c r="L1124" i="1"/>
  <c r="T1123" i="1"/>
  <c r="S1123" i="1"/>
  <c r="R1123" i="1"/>
  <c r="L1123" i="1"/>
  <c r="T1122" i="1"/>
  <c r="S1122" i="1"/>
  <c r="R1122" i="1"/>
  <c r="L1122" i="1"/>
  <c r="T1121" i="1"/>
  <c r="S1121" i="1"/>
  <c r="R1121" i="1"/>
  <c r="L1121" i="1"/>
  <c r="T1120" i="1"/>
  <c r="S1120" i="1"/>
  <c r="R1120" i="1"/>
  <c r="L1120" i="1"/>
  <c r="T1119" i="1"/>
  <c r="S1119" i="1"/>
  <c r="R1119" i="1"/>
  <c r="L1119" i="1"/>
  <c r="T1118" i="1"/>
  <c r="S1118" i="1"/>
  <c r="R1118" i="1"/>
  <c r="L1118" i="1"/>
  <c r="T1117" i="1"/>
  <c r="S1117" i="1"/>
  <c r="R1117" i="1"/>
  <c r="L1117" i="1"/>
  <c r="T1116" i="1"/>
  <c r="S1116" i="1"/>
  <c r="R1116" i="1"/>
  <c r="L1116" i="1"/>
  <c r="T1115" i="1"/>
  <c r="S1115" i="1"/>
  <c r="R1115" i="1"/>
  <c r="L1115" i="1"/>
  <c r="T1114" i="1"/>
  <c r="S1114" i="1"/>
  <c r="R1114" i="1"/>
  <c r="L1114" i="1"/>
  <c r="T1113" i="1"/>
  <c r="S1113" i="1"/>
  <c r="R1113" i="1"/>
  <c r="L1113" i="1"/>
  <c r="T1112" i="1"/>
  <c r="S1112" i="1"/>
  <c r="R1112" i="1"/>
  <c r="L1112" i="1"/>
  <c r="T1111" i="1"/>
  <c r="S1111" i="1"/>
  <c r="R1111" i="1"/>
  <c r="L1111" i="1"/>
  <c r="T1110" i="1"/>
  <c r="S1110" i="1"/>
  <c r="R1110" i="1"/>
  <c r="L1110" i="1"/>
  <c r="T1109" i="1"/>
  <c r="S1109" i="1"/>
  <c r="R1109" i="1"/>
  <c r="L1109" i="1"/>
  <c r="T1108" i="1"/>
  <c r="S1108" i="1"/>
  <c r="R1108" i="1"/>
  <c r="L1108" i="1"/>
  <c r="T1107" i="1"/>
  <c r="S1107" i="1"/>
  <c r="R1107" i="1"/>
  <c r="L1107" i="1"/>
  <c r="T1106" i="1"/>
  <c r="S1106" i="1"/>
  <c r="R1106" i="1"/>
  <c r="L1106" i="1"/>
  <c r="T1105" i="1"/>
  <c r="S1105" i="1"/>
  <c r="R1105" i="1"/>
  <c r="L1105" i="1"/>
  <c r="T1104" i="1"/>
  <c r="S1104" i="1"/>
  <c r="R1104" i="1"/>
  <c r="L1104" i="1"/>
  <c r="T1103" i="1"/>
  <c r="S1103" i="1"/>
  <c r="R1103" i="1"/>
  <c r="L1103" i="1"/>
  <c r="T1102" i="1"/>
  <c r="S1102" i="1"/>
  <c r="R1102" i="1"/>
  <c r="L1102" i="1"/>
  <c r="T1101" i="1"/>
  <c r="S1101" i="1"/>
  <c r="R1101" i="1"/>
  <c r="L1101" i="1"/>
  <c r="T1100" i="1"/>
  <c r="S1100" i="1"/>
  <c r="R1100" i="1"/>
  <c r="L1100" i="1"/>
  <c r="T1099" i="1"/>
  <c r="S1099" i="1"/>
  <c r="R1099" i="1"/>
  <c r="L1099" i="1"/>
  <c r="T1098" i="1"/>
  <c r="S1098" i="1"/>
  <c r="R1098" i="1"/>
  <c r="L1098" i="1"/>
  <c r="T1097" i="1"/>
  <c r="S1097" i="1"/>
  <c r="R1097" i="1"/>
  <c r="L1097" i="1"/>
  <c r="T1096" i="1"/>
  <c r="S1096" i="1"/>
  <c r="R1096" i="1"/>
  <c r="L1096" i="1"/>
  <c r="T1095" i="1"/>
  <c r="S1095" i="1"/>
  <c r="R1095" i="1"/>
  <c r="L1095" i="1"/>
  <c r="T1094" i="1"/>
  <c r="S1094" i="1"/>
  <c r="R1094" i="1"/>
  <c r="L1094" i="1"/>
  <c r="T1093" i="1"/>
  <c r="S1093" i="1"/>
  <c r="R1093" i="1"/>
  <c r="L1093" i="1"/>
  <c r="T1092" i="1"/>
  <c r="S1092" i="1"/>
  <c r="R1092" i="1"/>
  <c r="L1092" i="1"/>
  <c r="T1091" i="1"/>
  <c r="S1091" i="1"/>
  <c r="R1091" i="1"/>
  <c r="L1091" i="1"/>
  <c r="T1090" i="1"/>
  <c r="S1090" i="1"/>
  <c r="R1090" i="1"/>
  <c r="L1090" i="1"/>
  <c r="T1089" i="1"/>
  <c r="S1089" i="1"/>
  <c r="R1089" i="1"/>
  <c r="L1089" i="1"/>
  <c r="T1088" i="1"/>
  <c r="S1088" i="1"/>
  <c r="R1088" i="1"/>
  <c r="L1088" i="1"/>
  <c r="T1087" i="1"/>
  <c r="S1087" i="1"/>
  <c r="R1087" i="1"/>
  <c r="L1087" i="1"/>
  <c r="T1086" i="1"/>
  <c r="S1086" i="1"/>
  <c r="R1086" i="1"/>
  <c r="L1086" i="1"/>
  <c r="T1085" i="1"/>
  <c r="S1085" i="1"/>
  <c r="R1085" i="1"/>
  <c r="L1085" i="1"/>
  <c r="T1084" i="1"/>
  <c r="S1084" i="1"/>
  <c r="R1084" i="1"/>
  <c r="L1084" i="1"/>
  <c r="T1083" i="1"/>
  <c r="S1083" i="1"/>
  <c r="R1083" i="1"/>
  <c r="L1083" i="1"/>
  <c r="T1082" i="1"/>
  <c r="S1082" i="1"/>
  <c r="R1082" i="1"/>
  <c r="L1082" i="1"/>
  <c r="T1081" i="1"/>
  <c r="S1081" i="1"/>
  <c r="R1081" i="1"/>
  <c r="L1081" i="1"/>
  <c r="T1080" i="1"/>
  <c r="S1080" i="1"/>
  <c r="R1080" i="1"/>
  <c r="L1080" i="1"/>
  <c r="T1079" i="1"/>
  <c r="S1079" i="1"/>
  <c r="R1079" i="1"/>
  <c r="L1079" i="1"/>
  <c r="T1078" i="1"/>
  <c r="S1078" i="1"/>
  <c r="R1078" i="1"/>
  <c r="L1078" i="1"/>
  <c r="T1077" i="1"/>
  <c r="S1077" i="1"/>
  <c r="R1077" i="1"/>
  <c r="L1077" i="1"/>
  <c r="T1076" i="1"/>
  <c r="S1076" i="1"/>
  <c r="R1076" i="1"/>
  <c r="L1076" i="1"/>
  <c r="T1075" i="1"/>
  <c r="S1075" i="1"/>
  <c r="R1075" i="1"/>
  <c r="L1075" i="1"/>
  <c r="T1074" i="1"/>
  <c r="S1074" i="1"/>
  <c r="R1074" i="1"/>
  <c r="L1074" i="1"/>
  <c r="T1073" i="1"/>
  <c r="S1073" i="1"/>
  <c r="R1073" i="1"/>
  <c r="L1073" i="1"/>
  <c r="T1072" i="1"/>
  <c r="S1072" i="1"/>
  <c r="R1072" i="1"/>
  <c r="L1072" i="1"/>
  <c r="T1071" i="1"/>
  <c r="S1071" i="1"/>
  <c r="R1071" i="1"/>
  <c r="L1071" i="1"/>
  <c r="T1070" i="1"/>
  <c r="S1070" i="1"/>
  <c r="R1070" i="1"/>
  <c r="L1070" i="1"/>
  <c r="T1069" i="1"/>
  <c r="S1069" i="1"/>
  <c r="R1069" i="1"/>
  <c r="L1069" i="1"/>
  <c r="T1068" i="1"/>
  <c r="S1068" i="1"/>
  <c r="R1068" i="1"/>
  <c r="L1068" i="1"/>
  <c r="T1067" i="1"/>
  <c r="S1067" i="1"/>
  <c r="R1067" i="1"/>
  <c r="L1067" i="1"/>
  <c r="T1066" i="1"/>
  <c r="S1066" i="1"/>
  <c r="R1066" i="1"/>
  <c r="L1066" i="1"/>
  <c r="T1065" i="1"/>
  <c r="S1065" i="1"/>
  <c r="R1065" i="1"/>
  <c r="L1065" i="1"/>
  <c r="T1064" i="1"/>
  <c r="S1064" i="1"/>
  <c r="R1064" i="1"/>
  <c r="L1064" i="1"/>
  <c r="T1063" i="1"/>
  <c r="S1063" i="1"/>
  <c r="R1063" i="1"/>
  <c r="L1063" i="1"/>
  <c r="T1062" i="1"/>
  <c r="S1062" i="1"/>
  <c r="R1062" i="1"/>
  <c r="L1062" i="1"/>
  <c r="T1061" i="1"/>
  <c r="S1061" i="1"/>
  <c r="R1061" i="1"/>
  <c r="L1061" i="1"/>
  <c r="T1060" i="1"/>
  <c r="S1060" i="1"/>
  <c r="R1060" i="1"/>
  <c r="L1060" i="1"/>
  <c r="T1059" i="1"/>
  <c r="S1059" i="1"/>
  <c r="R1059" i="1"/>
  <c r="L1059" i="1"/>
  <c r="T1058" i="1"/>
  <c r="S1058" i="1"/>
  <c r="R1058" i="1"/>
  <c r="L1058" i="1"/>
  <c r="T1057" i="1"/>
  <c r="S1057" i="1"/>
  <c r="R1057" i="1"/>
  <c r="L1057" i="1"/>
  <c r="T1056" i="1"/>
  <c r="S1056" i="1"/>
  <c r="R1056" i="1"/>
  <c r="L1056" i="1"/>
  <c r="T1055" i="1"/>
  <c r="S1055" i="1"/>
  <c r="R1055" i="1"/>
  <c r="L1055" i="1"/>
  <c r="T1054" i="1"/>
  <c r="S1054" i="1"/>
  <c r="R1054" i="1"/>
  <c r="L1054" i="1"/>
  <c r="T1053" i="1"/>
  <c r="S1053" i="1"/>
  <c r="R1053" i="1"/>
  <c r="L1053" i="1"/>
  <c r="T1052" i="1"/>
  <c r="S1052" i="1"/>
  <c r="R1052" i="1"/>
  <c r="L1052" i="1"/>
  <c r="T1051" i="1"/>
  <c r="S1051" i="1"/>
  <c r="R1051" i="1"/>
  <c r="L1051" i="1"/>
  <c r="T1050" i="1"/>
  <c r="S1050" i="1"/>
  <c r="R1050" i="1"/>
  <c r="L1050" i="1"/>
  <c r="T1049" i="1"/>
  <c r="S1049" i="1"/>
  <c r="R1049" i="1"/>
  <c r="L1049" i="1"/>
  <c r="T1048" i="1"/>
  <c r="S1048" i="1"/>
  <c r="R1048" i="1"/>
  <c r="L1048" i="1"/>
  <c r="T1047" i="1"/>
  <c r="S1047" i="1"/>
  <c r="R1047" i="1"/>
  <c r="L1047" i="1"/>
  <c r="T1046" i="1"/>
  <c r="S1046" i="1"/>
  <c r="R1046" i="1"/>
  <c r="L1046" i="1"/>
  <c r="T1045" i="1"/>
  <c r="S1045" i="1"/>
  <c r="R1045" i="1"/>
  <c r="L1045" i="1"/>
  <c r="T1044" i="1"/>
  <c r="S1044" i="1"/>
  <c r="R1044" i="1"/>
  <c r="L1044" i="1"/>
  <c r="T1043" i="1"/>
  <c r="S1043" i="1"/>
  <c r="R1043" i="1"/>
  <c r="L1043" i="1"/>
  <c r="T1042" i="1"/>
  <c r="S1042" i="1"/>
  <c r="R1042" i="1"/>
  <c r="L1042" i="1"/>
  <c r="T1041" i="1"/>
  <c r="S1041" i="1"/>
  <c r="R1041" i="1"/>
  <c r="L1041" i="1"/>
  <c r="T1040" i="1"/>
  <c r="S1040" i="1"/>
  <c r="R1040" i="1"/>
  <c r="L1040" i="1"/>
  <c r="T1039" i="1"/>
  <c r="S1039" i="1"/>
  <c r="R1039" i="1"/>
  <c r="L1039" i="1"/>
  <c r="T1038" i="1"/>
  <c r="S1038" i="1"/>
  <c r="R1038" i="1"/>
  <c r="L1038" i="1"/>
  <c r="T1037" i="1"/>
  <c r="S1037" i="1"/>
  <c r="R1037" i="1"/>
  <c r="L1037" i="1"/>
  <c r="T1036" i="1"/>
  <c r="S1036" i="1"/>
  <c r="R1036" i="1"/>
  <c r="L1036" i="1"/>
  <c r="T1035" i="1"/>
  <c r="S1035" i="1"/>
  <c r="R1035" i="1"/>
  <c r="L1035" i="1"/>
  <c r="T1034" i="1"/>
  <c r="S1034" i="1"/>
  <c r="R1034" i="1"/>
  <c r="L1034" i="1"/>
  <c r="T1033" i="1"/>
  <c r="S1033" i="1"/>
  <c r="R1033" i="1"/>
  <c r="L1033" i="1"/>
  <c r="T1032" i="1"/>
  <c r="S1032" i="1"/>
  <c r="R1032" i="1"/>
  <c r="L1032" i="1"/>
  <c r="T1031" i="1"/>
  <c r="S1031" i="1"/>
  <c r="R1031" i="1"/>
  <c r="L1031" i="1"/>
  <c r="T1030" i="1"/>
  <c r="S1030" i="1"/>
  <c r="R1030" i="1"/>
  <c r="L1030" i="1"/>
  <c r="T1029" i="1"/>
  <c r="S1029" i="1"/>
  <c r="R1029" i="1"/>
  <c r="L1029" i="1"/>
  <c r="T1028" i="1"/>
  <c r="S1028" i="1"/>
  <c r="R1028" i="1"/>
  <c r="L1028" i="1"/>
  <c r="T1027" i="1"/>
  <c r="S1027" i="1"/>
  <c r="R1027" i="1"/>
  <c r="L1027" i="1"/>
  <c r="T1026" i="1"/>
  <c r="S1026" i="1"/>
  <c r="R1026" i="1"/>
  <c r="L1026" i="1"/>
  <c r="T1025" i="1"/>
  <c r="S1025" i="1"/>
  <c r="R1025" i="1"/>
  <c r="L1025" i="1"/>
  <c r="T1024" i="1"/>
  <c r="S1024" i="1"/>
  <c r="R1024" i="1"/>
  <c r="L1024" i="1"/>
  <c r="T1023" i="1"/>
  <c r="S1023" i="1"/>
  <c r="R1023" i="1"/>
  <c r="L1023" i="1"/>
  <c r="T1022" i="1"/>
  <c r="S1022" i="1"/>
  <c r="R1022" i="1"/>
  <c r="L1022" i="1"/>
  <c r="T1021" i="1"/>
  <c r="S1021" i="1"/>
  <c r="R1021" i="1"/>
  <c r="L1021" i="1"/>
  <c r="T1020" i="1"/>
  <c r="S1020" i="1"/>
  <c r="R1020" i="1"/>
  <c r="L1020" i="1"/>
  <c r="T1019" i="1"/>
  <c r="S1019" i="1"/>
  <c r="R1019" i="1"/>
  <c r="L1019" i="1"/>
  <c r="T1018" i="1"/>
  <c r="S1018" i="1"/>
  <c r="R1018" i="1"/>
  <c r="L1018" i="1"/>
  <c r="T1017" i="1"/>
  <c r="S1017" i="1"/>
  <c r="R1017" i="1"/>
  <c r="L1017" i="1"/>
  <c r="T1016" i="1"/>
  <c r="S1016" i="1"/>
  <c r="R1016" i="1"/>
  <c r="L1016" i="1"/>
  <c r="T1015" i="1"/>
  <c r="S1015" i="1"/>
  <c r="R1015" i="1"/>
  <c r="L1015" i="1"/>
  <c r="T1014" i="1"/>
  <c r="S1014" i="1"/>
  <c r="R1014" i="1"/>
  <c r="L1014" i="1"/>
  <c r="T1013" i="1"/>
  <c r="S1013" i="1"/>
  <c r="R1013" i="1"/>
  <c r="L1013" i="1"/>
  <c r="T1012" i="1"/>
  <c r="S1012" i="1"/>
  <c r="R1012" i="1"/>
  <c r="L1012" i="1"/>
  <c r="T1011" i="1"/>
  <c r="S1011" i="1"/>
  <c r="R1011" i="1"/>
  <c r="L1011" i="1"/>
  <c r="T1010" i="1"/>
  <c r="S1010" i="1"/>
  <c r="R1010" i="1"/>
  <c r="L1010" i="1"/>
  <c r="T1009" i="1"/>
  <c r="S1009" i="1"/>
  <c r="R1009" i="1"/>
  <c r="L1009" i="1"/>
  <c r="T1008" i="1"/>
  <c r="S1008" i="1"/>
  <c r="R1008" i="1"/>
  <c r="L1008" i="1"/>
  <c r="T1007" i="1"/>
  <c r="S1007" i="1"/>
  <c r="R1007" i="1"/>
  <c r="L1007" i="1"/>
  <c r="T1006" i="1"/>
  <c r="S1006" i="1"/>
  <c r="R1006" i="1"/>
  <c r="L1006" i="1"/>
  <c r="T1005" i="1"/>
  <c r="S1005" i="1"/>
  <c r="R1005" i="1"/>
  <c r="L1005" i="1"/>
  <c r="T1004" i="1"/>
  <c r="S1004" i="1"/>
  <c r="R1004" i="1"/>
  <c r="L1004" i="1"/>
  <c r="T1003" i="1"/>
  <c r="S1003" i="1"/>
  <c r="R1003" i="1"/>
  <c r="L1003" i="1"/>
  <c r="T1002" i="1"/>
  <c r="S1002" i="1"/>
  <c r="R1002" i="1"/>
  <c r="L1002" i="1"/>
  <c r="T1001" i="1"/>
  <c r="S1001" i="1"/>
  <c r="R1001" i="1"/>
  <c r="L1001" i="1"/>
  <c r="T1000" i="1"/>
  <c r="S1000" i="1"/>
  <c r="R1000" i="1"/>
  <c r="L1000" i="1"/>
  <c r="T999" i="1"/>
  <c r="S999" i="1"/>
  <c r="R999" i="1"/>
  <c r="L999" i="1"/>
  <c r="T998" i="1"/>
  <c r="S998" i="1"/>
  <c r="R998" i="1"/>
  <c r="L998" i="1"/>
  <c r="T997" i="1"/>
  <c r="S997" i="1"/>
  <c r="R997" i="1"/>
  <c r="L997" i="1"/>
  <c r="T996" i="1"/>
  <c r="S996" i="1"/>
  <c r="R996" i="1"/>
  <c r="L996" i="1"/>
  <c r="T995" i="1"/>
  <c r="S995" i="1"/>
  <c r="R995" i="1"/>
  <c r="L995" i="1"/>
  <c r="T994" i="1"/>
  <c r="S994" i="1"/>
  <c r="R994" i="1"/>
  <c r="L994" i="1"/>
  <c r="T993" i="1"/>
  <c r="S993" i="1"/>
  <c r="R993" i="1"/>
  <c r="L993" i="1"/>
  <c r="T992" i="1"/>
  <c r="S992" i="1"/>
  <c r="R992" i="1"/>
  <c r="L992" i="1"/>
  <c r="T991" i="1"/>
  <c r="S991" i="1"/>
  <c r="R991" i="1"/>
  <c r="L991" i="1"/>
  <c r="T990" i="1"/>
  <c r="S990" i="1"/>
  <c r="R990" i="1"/>
  <c r="L990" i="1"/>
  <c r="T989" i="1"/>
  <c r="S989" i="1"/>
  <c r="R989" i="1"/>
  <c r="L989" i="1"/>
  <c r="T988" i="1"/>
  <c r="S988" i="1"/>
  <c r="R988" i="1"/>
  <c r="L988" i="1"/>
  <c r="T987" i="1"/>
  <c r="S987" i="1"/>
  <c r="R987" i="1"/>
  <c r="L987" i="1"/>
  <c r="T986" i="1"/>
  <c r="S986" i="1"/>
  <c r="R986" i="1"/>
  <c r="L986" i="1"/>
  <c r="T985" i="1"/>
  <c r="S985" i="1"/>
  <c r="R985" i="1"/>
  <c r="L985" i="1"/>
  <c r="T984" i="1"/>
  <c r="S984" i="1"/>
  <c r="R984" i="1"/>
  <c r="L984" i="1"/>
  <c r="T983" i="1"/>
  <c r="S983" i="1"/>
  <c r="R983" i="1"/>
  <c r="L983" i="1"/>
  <c r="T982" i="1"/>
  <c r="S982" i="1"/>
  <c r="R982" i="1"/>
  <c r="L982" i="1"/>
  <c r="T981" i="1"/>
  <c r="S981" i="1"/>
  <c r="R981" i="1"/>
  <c r="L981" i="1"/>
  <c r="T980" i="1"/>
  <c r="S980" i="1"/>
  <c r="R980" i="1"/>
  <c r="L980" i="1"/>
  <c r="T979" i="1"/>
  <c r="S979" i="1"/>
  <c r="R979" i="1"/>
  <c r="L979" i="1"/>
  <c r="T978" i="1"/>
  <c r="S978" i="1"/>
  <c r="R978" i="1"/>
  <c r="L978" i="1"/>
  <c r="T977" i="1"/>
  <c r="S977" i="1"/>
  <c r="R977" i="1"/>
  <c r="L977" i="1"/>
  <c r="T976" i="1"/>
  <c r="S976" i="1"/>
  <c r="R976" i="1"/>
  <c r="L976" i="1"/>
  <c r="T975" i="1"/>
  <c r="S975" i="1"/>
  <c r="R975" i="1"/>
  <c r="L975" i="1"/>
  <c r="T974" i="1"/>
  <c r="S974" i="1"/>
  <c r="R974" i="1"/>
  <c r="L974" i="1"/>
  <c r="T973" i="1"/>
  <c r="S973" i="1"/>
  <c r="R973" i="1"/>
  <c r="L973" i="1"/>
  <c r="T972" i="1"/>
  <c r="S972" i="1"/>
  <c r="R972" i="1"/>
  <c r="L972" i="1"/>
  <c r="T971" i="1"/>
  <c r="S971" i="1"/>
  <c r="R971" i="1"/>
  <c r="L971" i="1"/>
  <c r="T970" i="1"/>
  <c r="S970" i="1"/>
  <c r="R970" i="1"/>
  <c r="L970" i="1"/>
  <c r="T969" i="1"/>
  <c r="S969" i="1"/>
  <c r="R969" i="1"/>
  <c r="L969" i="1"/>
  <c r="T968" i="1"/>
  <c r="S968" i="1"/>
  <c r="R968" i="1"/>
  <c r="L968" i="1"/>
  <c r="T967" i="1"/>
  <c r="S967" i="1"/>
  <c r="R967" i="1"/>
  <c r="L967" i="1"/>
  <c r="T966" i="1"/>
  <c r="S966" i="1"/>
  <c r="R966" i="1"/>
  <c r="L966" i="1"/>
  <c r="T965" i="1"/>
  <c r="S965" i="1"/>
  <c r="R965" i="1"/>
  <c r="L965" i="1"/>
  <c r="T964" i="1"/>
  <c r="S964" i="1"/>
  <c r="R964" i="1"/>
  <c r="L964" i="1"/>
  <c r="T963" i="1"/>
  <c r="S963" i="1"/>
  <c r="R963" i="1"/>
  <c r="L963" i="1"/>
  <c r="T962" i="1"/>
  <c r="S962" i="1"/>
  <c r="R962" i="1"/>
  <c r="L962" i="1"/>
  <c r="T961" i="1"/>
  <c r="S961" i="1"/>
  <c r="R961" i="1"/>
  <c r="L961" i="1"/>
  <c r="T960" i="1"/>
  <c r="S960" i="1"/>
  <c r="R960" i="1"/>
  <c r="L960" i="1"/>
  <c r="T959" i="1"/>
  <c r="S959" i="1"/>
  <c r="R959" i="1"/>
  <c r="L959" i="1"/>
  <c r="T958" i="1"/>
  <c r="S958" i="1"/>
  <c r="R958" i="1"/>
  <c r="L958" i="1"/>
  <c r="T957" i="1"/>
  <c r="S957" i="1"/>
  <c r="R957" i="1"/>
  <c r="L957" i="1"/>
  <c r="T956" i="1"/>
  <c r="S956" i="1"/>
  <c r="R956" i="1"/>
  <c r="L956" i="1"/>
  <c r="T955" i="1"/>
  <c r="S955" i="1"/>
  <c r="R955" i="1"/>
  <c r="L955" i="1"/>
  <c r="T954" i="1"/>
  <c r="S954" i="1"/>
  <c r="R954" i="1"/>
  <c r="L954" i="1"/>
  <c r="T953" i="1"/>
  <c r="S953" i="1"/>
  <c r="R953" i="1"/>
  <c r="L953" i="1"/>
  <c r="T952" i="1"/>
  <c r="S952" i="1"/>
  <c r="R952" i="1"/>
  <c r="L952" i="1"/>
  <c r="T951" i="1"/>
  <c r="S951" i="1"/>
  <c r="R951" i="1"/>
  <c r="L951" i="1"/>
  <c r="T950" i="1"/>
  <c r="S950" i="1"/>
  <c r="R950" i="1"/>
  <c r="L950" i="1"/>
  <c r="T949" i="1"/>
  <c r="S949" i="1"/>
  <c r="R949" i="1"/>
  <c r="L949" i="1"/>
  <c r="T948" i="1"/>
  <c r="S948" i="1"/>
  <c r="R948" i="1"/>
  <c r="L948" i="1"/>
  <c r="T947" i="1"/>
  <c r="S947" i="1"/>
  <c r="R947" i="1"/>
  <c r="L947" i="1"/>
  <c r="T946" i="1"/>
  <c r="S946" i="1"/>
  <c r="R946" i="1"/>
  <c r="L946" i="1"/>
  <c r="T945" i="1"/>
  <c r="S945" i="1"/>
  <c r="R945" i="1"/>
  <c r="L945" i="1"/>
  <c r="T944" i="1"/>
  <c r="S944" i="1"/>
  <c r="R944" i="1"/>
  <c r="L944" i="1"/>
  <c r="T943" i="1"/>
  <c r="S943" i="1"/>
  <c r="R943" i="1"/>
  <c r="L943" i="1"/>
  <c r="T942" i="1"/>
  <c r="S942" i="1"/>
  <c r="R942" i="1"/>
  <c r="L942" i="1"/>
  <c r="T941" i="1"/>
  <c r="S941" i="1"/>
  <c r="R941" i="1"/>
  <c r="L941" i="1"/>
  <c r="T940" i="1"/>
  <c r="S940" i="1"/>
  <c r="R940" i="1"/>
  <c r="L940" i="1"/>
  <c r="T939" i="1"/>
  <c r="S939" i="1"/>
  <c r="R939" i="1"/>
  <c r="L939" i="1"/>
  <c r="T938" i="1"/>
  <c r="S938" i="1"/>
  <c r="R938" i="1"/>
  <c r="L938" i="1"/>
  <c r="T937" i="1"/>
  <c r="S937" i="1"/>
  <c r="R937" i="1"/>
  <c r="L937" i="1"/>
  <c r="T936" i="1"/>
  <c r="S936" i="1"/>
  <c r="R936" i="1"/>
  <c r="L936" i="1"/>
  <c r="T935" i="1"/>
  <c r="S935" i="1"/>
  <c r="R935" i="1"/>
  <c r="L935" i="1"/>
  <c r="T934" i="1"/>
  <c r="S934" i="1"/>
  <c r="R934" i="1"/>
  <c r="L934" i="1"/>
  <c r="T933" i="1"/>
  <c r="S933" i="1"/>
  <c r="R933" i="1"/>
  <c r="L933" i="1"/>
  <c r="T932" i="1"/>
  <c r="S932" i="1"/>
  <c r="R932" i="1"/>
  <c r="L932" i="1"/>
  <c r="T931" i="1"/>
  <c r="S931" i="1"/>
  <c r="R931" i="1"/>
  <c r="L931" i="1"/>
  <c r="T930" i="1"/>
  <c r="S930" i="1"/>
  <c r="R930" i="1"/>
  <c r="L930" i="1"/>
  <c r="T929" i="1"/>
  <c r="S929" i="1"/>
  <c r="R929" i="1"/>
  <c r="L929" i="1"/>
  <c r="T928" i="1"/>
  <c r="S928" i="1"/>
  <c r="R928" i="1"/>
  <c r="L928" i="1"/>
  <c r="T927" i="1"/>
  <c r="S927" i="1"/>
  <c r="R927" i="1"/>
  <c r="L927" i="1"/>
  <c r="T926" i="1"/>
  <c r="S926" i="1"/>
  <c r="R926" i="1"/>
  <c r="L926" i="1"/>
  <c r="T925" i="1"/>
  <c r="S925" i="1"/>
  <c r="R925" i="1"/>
  <c r="L925" i="1"/>
  <c r="T924" i="1"/>
  <c r="S924" i="1"/>
  <c r="R924" i="1"/>
  <c r="L924" i="1"/>
  <c r="T923" i="1"/>
  <c r="S923" i="1"/>
  <c r="R923" i="1"/>
  <c r="L923" i="1"/>
  <c r="T922" i="1"/>
  <c r="S922" i="1"/>
  <c r="R922" i="1"/>
  <c r="L922" i="1"/>
  <c r="T921" i="1"/>
  <c r="S921" i="1"/>
  <c r="R921" i="1"/>
  <c r="L921" i="1"/>
  <c r="T920" i="1"/>
  <c r="S920" i="1"/>
  <c r="R920" i="1"/>
  <c r="L920" i="1"/>
  <c r="T919" i="1"/>
  <c r="S919" i="1"/>
  <c r="R919" i="1"/>
  <c r="L919" i="1"/>
  <c r="T918" i="1"/>
  <c r="S918" i="1"/>
  <c r="R918" i="1"/>
  <c r="L918" i="1"/>
  <c r="T917" i="1"/>
  <c r="S917" i="1"/>
  <c r="R917" i="1"/>
  <c r="L917" i="1"/>
  <c r="T916" i="1"/>
  <c r="S916" i="1"/>
  <c r="R916" i="1"/>
  <c r="L916" i="1"/>
  <c r="T915" i="1"/>
  <c r="S915" i="1"/>
  <c r="R915" i="1"/>
  <c r="L915" i="1"/>
  <c r="T914" i="1"/>
  <c r="S914" i="1"/>
  <c r="R914" i="1"/>
  <c r="L914" i="1"/>
  <c r="T913" i="1"/>
  <c r="S913" i="1"/>
  <c r="R913" i="1"/>
  <c r="L913" i="1"/>
  <c r="T912" i="1"/>
  <c r="S912" i="1"/>
  <c r="R912" i="1"/>
  <c r="L912" i="1"/>
  <c r="T911" i="1"/>
  <c r="S911" i="1"/>
  <c r="R911" i="1"/>
  <c r="L911" i="1"/>
  <c r="T910" i="1"/>
  <c r="S910" i="1"/>
  <c r="R910" i="1"/>
  <c r="L910" i="1"/>
  <c r="T909" i="1"/>
  <c r="S909" i="1"/>
  <c r="R909" i="1"/>
  <c r="L909" i="1"/>
  <c r="T908" i="1"/>
  <c r="S908" i="1"/>
  <c r="R908" i="1"/>
  <c r="L908" i="1"/>
  <c r="T907" i="1"/>
  <c r="S907" i="1"/>
  <c r="R907" i="1"/>
  <c r="L907" i="1"/>
  <c r="T906" i="1"/>
  <c r="S906" i="1"/>
  <c r="R906" i="1"/>
  <c r="L906" i="1"/>
  <c r="T905" i="1"/>
  <c r="S905" i="1"/>
  <c r="R905" i="1"/>
  <c r="L905" i="1"/>
  <c r="T904" i="1"/>
  <c r="S904" i="1"/>
  <c r="R904" i="1"/>
  <c r="L904" i="1"/>
  <c r="T903" i="1"/>
  <c r="S903" i="1"/>
  <c r="R903" i="1"/>
  <c r="L903" i="1"/>
  <c r="T902" i="1"/>
  <c r="S902" i="1"/>
  <c r="R902" i="1"/>
  <c r="L902" i="1"/>
  <c r="T901" i="1"/>
  <c r="S901" i="1"/>
  <c r="R901" i="1"/>
  <c r="L901" i="1"/>
  <c r="T900" i="1"/>
  <c r="S900" i="1"/>
  <c r="R900" i="1"/>
  <c r="L900" i="1"/>
  <c r="T899" i="1"/>
  <c r="S899" i="1"/>
  <c r="R899" i="1"/>
  <c r="L899" i="1"/>
  <c r="T898" i="1"/>
  <c r="S898" i="1"/>
  <c r="R898" i="1"/>
  <c r="L898" i="1"/>
  <c r="T897" i="1"/>
  <c r="S897" i="1"/>
  <c r="R897" i="1"/>
  <c r="L897" i="1"/>
  <c r="T896" i="1"/>
  <c r="S896" i="1"/>
  <c r="R896" i="1"/>
  <c r="L896" i="1"/>
  <c r="T895" i="1"/>
  <c r="S895" i="1"/>
  <c r="R895" i="1"/>
  <c r="L895" i="1"/>
  <c r="T894" i="1"/>
  <c r="S894" i="1"/>
  <c r="R894" i="1"/>
  <c r="L894" i="1"/>
  <c r="T893" i="1"/>
  <c r="S893" i="1"/>
  <c r="R893" i="1"/>
  <c r="L893" i="1"/>
  <c r="T892" i="1"/>
  <c r="S892" i="1"/>
  <c r="R892" i="1"/>
  <c r="L892" i="1"/>
  <c r="T891" i="1"/>
  <c r="S891" i="1"/>
  <c r="R891" i="1"/>
  <c r="L891" i="1"/>
  <c r="T890" i="1"/>
  <c r="S890" i="1"/>
  <c r="R890" i="1"/>
  <c r="L890" i="1"/>
  <c r="T889" i="1"/>
  <c r="S889" i="1"/>
  <c r="R889" i="1"/>
  <c r="L889" i="1"/>
  <c r="T888" i="1"/>
  <c r="S888" i="1"/>
  <c r="R888" i="1"/>
  <c r="L888" i="1"/>
  <c r="T887" i="1"/>
  <c r="S887" i="1"/>
  <c r="R887" i="1"/>
  <c r="L887" i="1"/>
  <c r="T886" i="1"/>
  <c r="S886" i="1"/>
  <c r="R886" i="1"/>
  <c r="L886" i="1"/>
  <c r="T885" i="1"/>
  <c r="S885" i="1"/>
  <c r="R885" i="1"/>
  <c r="L885" i="1"/>
  <c r="T884" i="1"/>
  <c r="S884" i="1"/>
  <c r="R884" i="1"/>
  <c r="L884" i="1"/>
  <c r="T883" i="1"/>
  <c r="S883" i="1"/>
  <c r="R883" i="1"/>
  <c r="L883" i="1"/>
  <c r="T882" i="1"/>
  <c r="S882" i="1"/>
  <c r="R882" i="1"/>
  <c r="L882" i="1"/>
  <c r="T881" i="1"/>
  <c r="S881" i="1"/>
  <c r="R881" i="1"/>
  <c r="L881" i="1"/>
  <c r="T880" i="1"/>
  <c r="S880" i="1"/>
  <c r="R880" i="1"/>
  <c r="L880" i="1"/>
  <c r="T879" i="1"/>
  <c r="S879" i="1"/>
  <c r="R879" i="1"/>
  <c r="L879" i="1"/>
  <c r="T878" i="1"/>
  <c r="S878" i="1"/>
  <c r="R878" i="1"/>
  <c r="L878" i="1"/>
  <c r="T877" i="1"/>
  <c r="S877" i="1"/>
  <c r="R877" i="1"/>
  <c r="L877" i="1"/>
  <c r="T876" i="1"/>
  <c r="S876" i="1"/>
  <c r="R876" i="1"/>
  <c r="L876" i="1"/>
  <c r="T875" i="1"/>
  <c r="S875" i="1"/>
  <c r="R875" i="1"/>
  <c r="L875" i="1"/>
  <c r="T874" i="1"/>
  <c r="S874" i="1"/>
  <c r="R874" i="1"/>
  <c r="L874" i="1"/>
  <c r="T873" i="1"/>
  <c r="S873" i="1"/>
  <c r="R873" i="1"/>
  <c r="L873" i="1"/>
  <c r="T872" i="1"/>
  <c r="S872" i="1"/>
  <c r="R872" i="1"/>
  <c r="L872" i="1"/>
  <c r="T871" i="1"/>
  <c r="S871" i="1"/>
  <c r="R871" i="1"/>
  <c r="L871" i="1"/>
  <c r="T870" i="1"/>
  <c r="S870" i="1"/>
  <c r="R870" i="1"/>
  <c r="L870" i="1"/>
  <c r="T869" i="1"/>
  <c r="S869" i="1"/>
  <c r="R869" i="1"/>
  <c r="L869" i="1"/>
  <c r="T868" i="1"/>
  <c r="S868" i="1"/>
  <c r="R868" i="1"/>
  <c r="L868" i="1"/>
  <c r="T867" i="1"/>
  <c r="S867" i="1"/>
  <c r="R867" i="1"/>
  <c r="L867" i="1"/>
  <c r="T866" i="1"/>
  <c r="S866" i="1"/>
  <c r="R866" i="1"/>
  <c r="L866" i="1"/>
  <c r="T865" i="1"/>
  <c r="S865" i="1"/>
  <c r="R865" i="1"/>
  <c r="L865" i="1"/>
  <c r="T864" i="1"/>
  <c r="S864" i="1"/>
  <c r="R864" i="1"/>
  <c r="L864" i="1"/>
  <c r="T863" i="1"/>
  <c r="S863" i="1"/>
  <c r="R863" i="1"/>
  <c r="L863" i="1"/>
  <c r="T862" i="1"/>
  <c r="S862" i="1"/>
  <c r="R862" i="1"/>
  <c r="L862" i="1"/>
  <c r="T861" i="1"/>
  <c r="S861" i="1"/>
  <c r="R861" i="1"/>
  <c r="L861" i="1"/>
  <c r="T860" i="1"/>
  <c r="S860" i="1"/>
  <c r="R860" i="1"/>
  <c r="L860" i="1"/>
  <c r="T859" i="1"/>
  <c r="S859" i="1"/>
  <c r="R859" i="1"/>
  <c r="L859" i="1"/>
  <c r="T858" i="1"/>
  <c r="S858" i="1"/>
  <c r="R858" i="1"/>
  <c r="L858" i="1"/>
  <c r="T857" i="1"/>
  <c r="S857" i="1"/>
  <c r="R857" i="1"/>
  <c r="L857" i="1"/>
  <c r="T856" i="1"/>
  <c r="S856" i="1"/>
  <c r="R856" i="1"/>
  <c r="L856" i="1"/>
  <c r="T855" i="1"/>
  <c r="S855" i="1"/>
  <c r="R855" i="1"/>
  <c r="L855" i="1"/>
  <c r="T854" i="1"/>
  <c r="S854" i="1"/>
  <c r="R854" i="1"/>
  <c r="L854" i="1"/>
  <c r="T853" i="1"/>
  <c r="S853" i="1"/>
  <c r="R853" i="1"/>
  <c r="L853" i="1"/>
  <c r="T852" i="1"/>
  <c r="S852" i="1"/>
  <c r="R852" i="1"/>
  <c r="L852" i="1"/>
  <c r="T851" i="1"/>
  <c r="S851" i="1"/>
  <c r="R851" i="1"/>
  <c r="L851" i="1"/>
  <c r="T850" i="1"/>
  <c r="S850" i="1"/>
  <c r="R850" i="1"/>
  <c r="L850" i="1"/>
  <c r="T849" i="1"/>
  <c r="S849" i="1"/>
  <c r="R849" i="1"/>
  <c r="L849" i="1"/>
  <c r="T848" i="1"/>
  <c r="S848" i="1"/>
  <c r="R848" i="1"/>
  <c r="L848" i="1"/>
  <c r="T847" i="1"/>
  <c r="S847" i="1"/>
  <c r="R847" i="1"/>
  <c r="L847" i="1"/>
  <c r="T846" i="1"/>
  <c r="S846" i="1"/>
  <c r="R846" i="1"/>
  <c r="L846" i="1"/>
  <c r="T845" i="1"/>
  <c r="S845" i="1"/>
  <c r="R845" i="1"/>
  <c r="L845" i="1"/>
  <c r="T844" i="1"/>
  <c r="S844" i="1"/>
  <c r="R844" i="1"/>
  <c r="L844" i="1"/>
  <c r="T843" i="1"/>
  <c r="S843" i="1"/>
  <c r="R843" i="1"/>
  <c r="L843" i="1"/>
  <c r="T842" i="1"/>
  <c r="S842" i="1"/>
  <c r="R842" i="1"/>
  <c r="L842" i="1"/>
  <c r="T841" i="1"/>
  <c r="S841" i="1"/>
  <c r="R841" i="1"/>
  <c r="L841" i="1"/>
  <c r="T840" i="1"/>
  <c r="S840" i="1"/>
  <c r="R840" i="1"/>
  <c r="L840" i="1"/>
  <c r="T839" i="1"/>
  <c r="S839" i="1"/>
  <c r="R839" i="1"/>
  <c r="L839" i="1"/>
  <c r="T838" i="1"/>
  <c r="S838" i="1"/>
  <c r="R838" i="1"/>
  <c r="L838" i="1"/>
  <c r="T837" i="1"/>
  <c r="S837" i="1"/>
  <c r="R837" i="1"/>
  <c r="L837" i="1"/>
  <c r="T836" i="1"/>
  <c r="S836" i="1"/>
  <c r="R836" i="1"/>
  <c r="L836" i="1"/>
  <c r="T835" i="1"/>
  <c r="S835" i="1"/>
  <c r="R835" i="1"/>
  <c r="L835" i="1"/>
  <c r="T834" i="1"/>
  <c r="S834" i="1"/>
  <c r="R834" i="1"/>
  <c r="L834" i="1"/>
  <c r="T833" i="1"/>
  <c r="S833" i="1"/>
  <c r="R833" i="1"/>
  <c r="L833" i="1"/>
  <c r="T832" i="1"/>
  <c r="S832" i="1"/>
  <c r="R832" i="1"/>
  <c r="L832" i="1"/>
  <c r="T831" i="1"/>
  <c r="S831" i="1"/>
  <c r="R831" i="1"/>
  <c r="L831" i="1"/>
  <c r="T830" i="1"/>
  <c r="S830" i="1"/>
  <c r="R830" i="1"/>
  <c r="L830" i="1"/>
  <c r="T829" i="1"/>
  <c r="S829" i="1"/>
  <c r="R829" i="1"/>
  <c r="L829" i="1"/>
  <c r="T828" i="1"/>
  <c r="S828" i="1"/>
  <c r="R828" i="1"/>
  <c r="L828" i="1"/>
  <c r="T827" i="1"/>
  <c r="S827" i="1"/>
  <c r="R827" i="1"/>
  <c r="L827" i="1"/>
  <c r="T826" i="1"/>
  <c r="S826" i="1"/>
  <c r="R826" i="1"/>
  <c r="L826" i="1"/>
  <c r="T825" i="1"/>
  <c r="S825" i="1"/>
  <c r="R825" i="1"/>
  <c r="L825" i="1"/>
  <c r="T824" i="1"/>
  <c r="S824" i="1"/>
  <c r="R824" i="1"/>
  <c r="L824" i="1"/>
  <c r="T823" i="1"/>
  <c r="S823" i="1"/>
  <c r="R823" i="1"/>
  <c r="L823" i="1"/>
  <c r="T822" i="1"/>
  <c r="S822" i="1"/>
  <c r="R822" i="1"/>
  <c r="L822" i="1"/>
  <c r="T821" i="1"/>
  <c r="S821" i="1"/>
  <c r="R821" i="1"/>
  <c r="L821" i="1"/>
  <c r="T820" i="1"/>
  <c r="S820" i="1"/>
  <c r="R820" i="1"/>
  <c r="L820" i="1"/>
  <c r="T819" i="1"/>
  <c r="S819" i="1"/>
  <c r="R819" i="1"/>
  <c r="L819" i="1"/>
  <c r="T818" i="1"/>
  <c r="S818" i="1"/>
  <c r="R818" i="1"/>
  <c r="L818" i="1"/>
  <c r="T817" i="1"/>
  <c r="S817" i="1"/>
  <c r="R817" i="1"/>
  <c r="L817" i="1"/>
  <c r="T816" i="1"/>
  <c r="S816" i="1"/>
  <c r="R816" i="1"/>
  <c r="L816" i="1"/>
  <c r="T815" i="1"/>
  <c r="S815" i="1"/>
  <c r="R815" i="1"/>
  <c r="L815" i="1"/>
  <c r="T814" i="1"/>
  <c r="S814" i="1"/>
  <c r="R814" i="1"/>
  <c r="L814" i="1"/>
  <c r="G7" i="1" s="1"/>
  <c r="T813" i="1"/>
  <c r="S813" i="1"/>
  <c r="R813" i="1"/>
  <c r="L813" i="1"/>
  <c r="T812" i="1"/>
  <c r="S812" i="1"/>
  <c r="R812" i="1"/>
  <c r="L812" i="1"/>
  <c r="T811" i="1"/>
  <c r="S811" i="1"/>
  <c r="R811" i="1"/>
  <c r="L811" i="1"/>
  <c r="T810" i="1"/>
  <c r="S810" i="1"/>
  <c r="R810" i="1"/>
  <c r="L810" i="1"/>
  <c r="T809" i="1"/>
  <c r="S809" i="1"/>
  <c r="R809" i="1"/>
  <c r="L809" i="1"/>
  <c r="T808" i="1"/>
  <c r="S808" i="1"/>
  <c r="R808" i="1"/>
  <c r="L808" i="1"/>
  <c r="T807" i="1"/>
  <c r="S807" i="1"/>
  <c r="R807" i="1"/>
  <c r="L807" i="1"/>
  <c r="T806" i="1"/>
  <c r="S806" i="1"/>
  <c r="R806" i="1"/>
  <c r="L806" i="1"/>
  <c r="T805" i="1"/>
  <c r="S805" i="1"/>
  <c r="R805" i="1"/>
  <c r="L805" i="1"/>
  <c r="T804" i="1"/>
  <c r="S804" i="1"/>
  <c r="R804" i="1"/>
  <c r="L804" i="1"/>
  <c r="T803" i="1"/>
  <c r="S803" i="1"/>
  <c r="R803" i="1"/>
  <c r="L803" i="1"/>
  <c r="T802" i="1"/>
  <c r="S802" i="1"/>
  <c r="R802" i="1"/>
  <c r="L802" i="1"/>
  <c r="T801" i="1"/>
  <c r="S801" i="1"/>
  <c r="R801" i="1"/>
  <c r="L801" i="1"/>
  <c r="T800" i="1"/>
  <c r="S800" i="1"/>
  <c r="R800" i="1"/>
  <c r="L800" i="1"/>
  <c r="T799" i="1"/>
  <c r="S799" i="1"/>
  <c r="R799" i="1"/>
  <c r="L799" i="1"/>
  <c r="T798" i="1"/>
  <c r="S798" i="1"/>
  <c r="R798" i="1"/>
  <c r="L798" i="1"/>
  <c r="T797" i="1"/>
  <c r="S797" i="1"/>
  <c r="R797" i="1"/>
  <c r="L797" i="1"/>
  <c r="T796" i="1"/>
  <c r="S796" i="1"/>
  <c r="R796" i="1"/>
  <c r="L796" i="1"/>
  <c r="T795" i="1"/>
  <c r="S795" i="1"/>
  <c r="R795" i="1"/>
  <c r="L795" i="1"/>
  <c r="T794" i="1"/>
  <c r="S794" i="1"/>
  <c r="R794" i="1"/>
  <c r="L794" i="1"/>
  <c r="T793" i="1"/>
  <c r="S793" i="1"/>
  <c r="R793" i="1"/>
  <c r="L793" i="1"/>
  <c r="T792" i="1"/>
  <c r="S792" i="1"/>
  <c r="R792" i="1"/>
  <c r="L792" i="1"/>
  <c r="T791" i="1"/>
  <c r="S791" i="1"/>
  <c r="R791" i="1"/>
  <c r="L791" i="1"/>
  <c r="T790" i="1"/>
  <c r="S790" i="1"/>
  <c r="R790" i="1"/>
  <c r="L790" i="1"/>
  <c r="T789" i="1"/>
  <c r="S789" i="1"/>
  <c r="R789" i="1"/>
  <c r="L789" i="1"/>
  <c r="T788" i="1"/>
  <c r="S788" i="1"/>
  <c r="R788" i="1"/>
  <c r="L788" i="1"/>
  <c r="T787" i="1"/>
  <c r="S787" i="1"/>
  <c r="R787" i="1"/>
  <c r="L787" i="1"/>
  <c r="T786" i="1"/>
  <c r="S786" i="1"/>
  <c r="R786" i="1"/>
  <c r="L786" i="1"/>
  <c r="T785" i="1"/>
  <c r="S785" i="1"/>
  <c r="R785" i="1"/>
  <c r="L785" i="1"/>
  <c r="T784" i="1"/>
  <c r="S784" i="1"/>
  <c r="R784" i="1"/>
  <c r="L784" i="1"/>
  <c r="T783" i="1"/>
  <c r="S783" i="1"/>
  <c r="R783" i="1"/>
  <c r="L783" i="1"/>
  <c r="T782" i="1"/>
  <c r="S782" i="1"/>
  <c r="R782" i="1"/>
  <c r="L782" i="1"/>
  <c r="T781" i="1"/>
  <c r="S781" i="1"/>
  <c r="R781" i="1"/>
  <c r="L781" i="1"/>
  <c r="T780" i="1"/>
  <c r="S780" i="1"/>
  <c r="R780" i="1"/>
  <c r="L780" i="1"/>
  <c r="T779" i="1"/>
  <c r="S779" i="1"/>
  <c r="R779" i="1"/>
  <c r="L779" i="1"/>
  <c r="T778" i="1"/>
  <c r="S778" i="1"/>
  <c r="R778" i="1"/>
  <c r="L778" i="1"/>
  <c r="T777" i="1"/>
  <c r="S777" i="1"/>
  <c r="R777" i="1"/>
  <c r="L777" i="1"/>
  <c r="T776" i="1"/>
  <c r="S776" i="1"/>
  <c r="R776" i="1"/>
  <c r="L776" i="1"/>
  <c r="T775" i="1"/>
  <c r="S775" i="1"/>
  <c r="R775" i="1"/>
  <c r="L775" i="1"/>
  <c r="T774" i="1"/>
  <c r="S774" i="1"/>
  <c r="R774" i="1"/>
  <c r="L774" i="1"/>
  <c r="T773" i="1"/>
  <c r="S773" i="1"/>
  <c r="R773" i="1"/>
  <c r="L773" i="1"/>
  <c r="T772" i="1"/>
  <c r="S772" i="1"/>
  <c r="R772" i="1"/>
  <c r="L772" i="1"/>
  <c r="T771" i="1"/>
  <c r="S771" i="1"/>
  <c r="R771" i="1"/>
  <c r="L771" i="1"/>
  <c r="T770" i="1"/>
  <c r="S770" i="1"/>
  <c r="R770" i="1"/>
  <c r="L770" i="1"/>
  <c r="T769" i="1"/>
  <c r="S769" i="1"/>
  <c r="R769" i="1"/>
  <c r="L769" i="1"/>
  <c r="T768" i="1"/>
  <c r="S768" i="1"/>
  <c r="R768" i="1"/>
  <c r="L768" i="1"/>
  <c r="T767" i="1"/>
  <c r="S767" i="1"/>
  <c r="R767" i="1"/>
  <c r="L767" i="1"/>
  <c r="T766" i="1"/>
  <c r="S766" i="1"/>
  <c r="R766" i="1"/>
  <c r="L766" i="1"/>
  <c r="T765" i="1"/>
  <c r="S765" i="1"/>
  <c r="R765" i="1"/>
  <c r="L765" i="1"/>
  <c r="T764" i="1"/>
  <c r="S764" i="1"/>
  <c r="R764" i="1"/>
  <c r="L764" i="1"/>
  <c r="T763" i="1"/>
  <c r="S763" i="1"/>
  <c r="R763" i="1"/>
  <c r="L763" i="1"/>
  <c r="T762" i="1"/>
  <c r="S762" i="1"/>
  <c r="R762" i="1"/>
  <c r="L762" i="1"/>
  <c r="T761" i="1"/>
  <c r="S761" i="1"/>
  <c r="R761" i="1"/>
  <c r="L761" i="1"/>
  <c r="T760" i="1"/>
  <c r="S760" i="1"/>
  <c r="R760" i="1"/>
  <c r="L760" i="1"/>
  <c r="T759" i="1"/>
  <c r="S759" i="1"/>
  <c r="R759" i="1"/>
  <c r="L759" i="1"/>
  <c r="T758" i="1"/>
  <c r="S758" i="1"/>
  <c r="R758" i="1"/>
  <c r="L758" i="1"/>
  <c r="T757" i="1"/>
  <c r="S757" i="1"/>
  <c r="R757" i="1"/>
  <c r="L757" i="1"/>
  <c r="T756" i="1"/>
  <c r="S756" i="1"/>
  <c r="R756" i="1"/>
  <c r="L756" i="1"/>
  <c r="T755" i="1"/>
  <c r="S755" i="1"/>
  <c r="R755" i="1"/>
  <c r="L755" i="1"/>
  <c r="T754" i="1"/>
  <c r="S754" i="1"/>
  <c r="R754" i="1"/>
  <c r="L754" i="1"/>
  <c r="T753" i="1"/>
  <c r="S753" i="1"/>
  <c r="R753" i="1"/>
  <c r="L753" i="1"/>
  <c r="T752" i="1"/>
  <c r="S752" i="1"/>
  <c r="R752" i="1"/>
  <c r="L752" i="1"/>
  <c r="T751" i="1"/>
  <c r="S751" i="1"/>
  <c r="R751" i="1"/>
  <c r="L751" i="1"/>
  <c r="T750" i="1"/>
  <c r="S750" i="1"/>
  <c r="R750" i="1"/>
  <c r="L750" i="1"/>
  <c r="T749" i="1"/>
  <c r="S749" i="1"/>
  <c r="R749" i="1"/>
  <c r="L749" i="1"/>
  <c r="T748" i="1"/>
  <c r="S748" i="1"/>
  <c r="R748" i="1"/>
  <c r="L748" i="1"/>
  <c r="T747" i="1"/>
  <c r="S747" i="1"/>
  <c r="R747" i="1"/>
  <c r="L747" i="1"/>
  <c r="T746" i="1"/>
  <c r="S746" i="1"/>
  <c r="R746" i="1"/>
  <c r="L746" i="1"/>
  <c r="T745" i="1"/>
  <c r="S745" i="1"/>
  <c r="R745" i="1"/>
  <c r="L745" i="1"/>
  <c r="T744" i="1"/>
  <c r="S744" i="1"/>
  <c r="R744" i="1"/>
  <c r="L744" i="1"/>
  <c r="T743" i="1"/>
  <c r="S743" i="1"/>
  <c r="R743" i="1"/>
  <c r="L743" i="1"/>
  <c r="T742" i="1"/>
  <c r="S742" i="1"/>
  <c r="R742" i="1"/>
  <c r="L742" i="1"/>
  <c r="T741" i="1"/>
  <c r="S741" i="1"/>
  <c r="R741" i="1"/>
  <c r="L741" i="1"/>
  <c r="T740" i="1"/>
  <c r="S740" i="1"/>
  <c r="R740" i="1"/>
  <c r="L740" i="1"/>
  <c r="T739" i="1"/>
  <c r="S739" i="1"/>
  <c r="R739" i="1"/>
  <c r="L739" i="1"/>
  <c r="T738" i="1"/>
  <c r="S738" i="1"/>
  <c r="R738" i="1"/>
  <c r="L738" i="1"/>
  <c r="T737" i="1"/>
  <c r="S737" i="1"/>
  <c r="R737" i="1"/>
  <c r="L737" i="1"/>
  <c r="T736" i="1"/>
  <c r="S736" i="1"/>
  <c r="R736" i="1"/>
  <c r="L736" i="1"/>
  <c r="T735" i="1"/>
  <c r="S735" i="1"/>
  <c r="R735" i="1"/>
  <c r="L735" i="1"/>
  <c r="T734" i="1"/>
  <c r="S734" i="1"/>
  <c r="R734" i="1"/>
  <c r="L734" i="1"/>
  <c r="T733" i="1"/>
  <c r="S733" i="1"/>
  <c r="R733" i="1"/>
  <c r="L733" i="1"/>
  <c r="T732" i="1"/>
  <c r="S732" i="1"/>
  <c r="R732" i="1"/>
  <c r="L732" i="1"/>
  <c r="T731" i="1"/>
  <c r="S731" i="1"/>
  <c r="R731" i="1"/>
  <c r="L731" i="1"/>
  <c r="T730" i="1"/>
  <c r="S730" i="1"/>
  <c r="R730" i="1"/>
  <c r="L730" i="1"/>
  <c r="T729" i="1"/>
  <c r="S729" i="1"/>
  <c r="R729" i="1"/>
  <c r="L729" i="1"/>
  <c r="T728" i="1"/>
  <c r="S728" i="1"/>
  <c r="R728" i="1"/>
  <c r="L728" i="1"/>
  <c r="T727" i="1"/>
  <c r="S727" i="1"/>
  <c r="R727" i="1"/>
  <c r="L727" i="1"/>
  <c r="T726" i="1"/>
  <c r="S726" i="1"/>
  <c r="R726" i="1"/>
  <c r="L726" i="1"/>
  <c r="T725" i="1"/>
  <c r="S725" i="1"/>
  <c r="R725" i="1"/>
  <c r="L725" i="1"/>
  <c r="T724" i="1"/>
  <c r="S724" i="1"/>
  <c r="R724" i="1"/>
  <c r="L724" i="1"/>
  <c r="T723" i="1"/>
  <c r="S723" i="1"/>
  <c r="R723" i="1"/>
  <c r="L723" i="1"/>
  <c r="T722" i="1"/>
  <c r="S722" i="1"/>
  <c r="R722" i="1"/>
  <c r="L722" i="1"/>
  <c r="T721" i="1"/>
  <c r="S721" i="1"/>
  <c r="R721" i="1"/>
  <c r="L721" i="1"/>
  <c r="T720" i="1"/>
  <c r="S720" i="1"/>
  <c r="R720" i="1"/>
  <c r="L720" i="1"/>
  <c r="T719" i="1"/>
  <c r="S719" i="1"/>
  <c r="R719" i="1"/>
  <c r="L719" i="1"/>
  <c r="T718" i="1"/>
  <c r="S718" i="1"/>
  <c r="R718" i="1"/>
  <c r="L718" i="1"/>
  <c r="T717" i="1"/>
  <c r="S717" i="1"/>
  <c r="R717" i="1"/>
  <c r="L717" i="1"/>
  <c r="T716" i="1"/>
  <c r="S716" i="1"/>
  <c r="R716" i="1"/>
  <c r="L716" i="1"/>
  <c r="T715" i="1"/>
  <c r="S715" i="1"/>
  <c r="R715" i="1"/>
  <c r="L715" i="1"/>
  <c r="T714" i="1"/>
  <c r="S714" i="1"/>
  <c r="R714" i="1"/>
  <c r="L714" i="1"/>
  <c r="T713" i="1"/>
  <c r="S713" i="1"/>
  <c r="R713" i="1"/>
  <c r="L713" i="1"/>
  <c r="T712" i="1"/>
  <c r="S712" i="1"/>
  <c r="R712" i="1"/>
  <c r="L712" i="1"/>
  <c r="T711" i="1"/>
  <c r="S711" i="1"/>
  <c r="R711" i="1"/>
  <c r="L711" i="1"/>
  <c r="T710" i="1"/>
  <c r="S710" i="1"/>
  <c r="R710" i="1"/>
  <c r="L710" i="1"/>
  <c r="T709" i="1"/>
  <c r="S709" i="1"/>
  <c r="R709" i="1"/>
  <c r="L709" i="1"/>
  <c r="T708" i="1"/>
  <c r="S708" i="1"/>
  <c r="R708" i="1"/>
  <c r="L708" i="1"/>
  <c r="T707" i="1"/>
  <c r="S707" i="1"/>
  <c r="R707" i="1"/>
  <c r="L707" i="1"/>
  <c r="T706" i="1"/>
  <c r="S706" i="1"/>
  <c r="R706" i="1"/>
  <c r="L706" i="1"/>
  <c r="T705" i="1"/>
  <c r="S705" i="1"/>
  <c r="R705" i="1"/>
  <c r="L705" i="1"/>
  <c r="T704" i="1"/>
  <c r="S704" i="1"/>
  <c r="R704" i="1"/>
  <c r="L704" i="1"/>
  <c r="T703" i="1"/>
  <c r="S703" i="1"/>
  <c r="R703" i="1"/>
  <c r="L703" i="1"/>
  <c r="T702" i="1"/>
  <c r="S702" i="1"/>
  <c r="R702" i="1"/>
  <c r="L702" i="1"/>
  <c r="T701" i="1"/>
  <c r="S701" i="1"/>
  <c r="R701" i="1"/>
  <c r="L701" i="1"/>
  <c r="T700" i="1"/>
  <c r="S700" i="1"/>
  <c r="R700" i="1"/>
  <c r="L700" i="1"/>
  <c r="T699" i="1"/>
  <c r="S699" i="1"/>
  <c r="R699" i="1"/>
  <c r="L699" i="1"/>
  <c r="T698" i="1"/>
  <c r="S698" i="1"/>
  <c r="R698" i="1"/>
  <c r="L698" i="1"/>
  <c r="T697" i="1"/>
  <c r="S697" i="1"/>
  <c r="R697" i="1"/>
  <c r="L697" i="1"/>
  <c r="T696" i="1"/>
  <c r="S696" i="1"/>
  <c r="R696" i="1"/>
  <c r="L696" i="1"/>
  <c r="T695" i="1"/>
  <c r="S695" i="1"/>
  <c r="R695" i="1"/>
  <c r="L695" i="1"/>
  <c r="T694" i="1"/>
  <c r="S694" i="1"/>
  <c r="R694" i="1"/>
  <c r="L694" i="1"/>
  <c r="T693" i="1"/>
  <c r="S693" i="1"/>
  <c r="R693" i="1"/>
  <c r="L693" i="1"/>
  <c r="T692" i="1"/>
  <c r="S692" i="1"/>
  <c r="R692" i="1"/>
  <c r="L692" i="1"/>
  <c r="T691" i="1"/>
  <c r="S691" i="1"/>
  <c r="R691" i="1"/>
  <c r="L691" i="1"/>
  <c r="T690" i="1"/>
  <c r="S690" i="1"/>
  <c r="R690" i="1"/>
  <c r="L690" i="1"/>
  <c r="T689" i="1"/>
  <c r="S689" i="1"/>
  <c r="R689" i="1"/>
  <c r="L689" i="1"/>
  <c r="T688" i="1"/>
  <c r="S688" i="1"/>
  <c r="R688" i="1"/>
  <c r="L688" i="1"/>
  <c r="T687" i="1"/>
  <c r="S687" i="1"/>
  <c r="R687" i="1"/>
  <c r="L687" i="1"/>
  <c r="T686" i="1"/>
  <c r="S686" i="1"/>
  <c r="R686" i="1"/>
  <c r="L686" i="1"/>
  <c r="G3" i="1" s="1"/>
  <c r="T685" i="1"/>
  <c r="S685" i="1"/>
  <c r="R685" i="1"/>
  <c r="L685" i="1"/>
  <c r="T684" i="1"/>
  <c r="S684" i="1"/>
  <c r="R684" i="1"/>
  <c r="L684" i="1"/>
  <c r="T683" i="1"/>
  <c r="S683" i="1"/>
  <c r="R683" i="1"/>
  <c r="L683" i="1"/>
  <c r="T682" i="1"/>
  <c r="S682" i="1"/>
  <c r="R682" i="1"/>
  <c r="L682" i="1"/>
  <c r="T681" i="1"/>
  <c r="S681" i="1"/>
  <c r="R681" i="1"/>
  <c r="L681" i="1"/>
  <c r="T680" i="1"/>
  <c r="S680" i="1"/>
  <c r="R680" i="1"/>
  <c r="L680" i="1"/>
  <c r="T679" i="1"/>
  <c r="S679" i="1"/>
  <c r="R679" i="1"/>
  <c r="L679" i="1"/>
  <c r="T678" i="1"/>
  <c r="S678" i="1"/>
  <c r="R678" i="1"/>
  <c r="L678" i="1"/>
  <c r="T677" i="1"/>
  <c r="S677" i="1"/>
  <c r="R677" i="1"/>
  <c r="L677" i="1"/>
  <c r="T676" i="1"/>
  <c r="S676" i="1"/>
  <c r="R676" i="1"/>
  <c r="L676" i="1"/>
  <c r="T675" i="1"/>
  <c r="S675" i="1"/>
  <c r="R675" i="1"/>
  <c r="L675" i="1"/>
  <c r="T674" i="1"/>
  <c r="S674" i="1"/>
  <c r="R674" i="1"/>
  <c r="L674" i="1"/>
  <c r="T673" i="1"/>
  <c r="S673" i="1"/>
  <c r="R673" i="1"/>
  <c r="L673" i="1"/>
  <c r="T672" i="1"/>
  <c r="S672" i="1"/>
  <c r="R672" i="1"/>
  <c r="L672" i="1"/>
  <c r="T671" i="1"/>
  <c r="S671" i="1"/>
  <c r="R671" i="1"/>
  <c r="L671" i="1"/>
  <c r="T670" i="1"/>
  <c r="S670" i="1"/>
  <c r="R670" i="1"/>
  <c r="L670" i="1"/>
  <c r="T669" i="1"/>
  <c r="S669" i="1"/>
  <c r="R669" i="1"/>
  <c r="L669" i="1"/>
  <c r="T668" i="1"/>
  <c r="S668" i="1"/>
  <c r="R668" i="1"/>
  <c r="L668" i="1"/>
  <c r="T667" i="1"/>
  <c r="S667" i="1"/>
  <c r="R667" i="1"/>
  <c r="L667" i="1"/>
  <c r="T666" i="1"/>
  <c r="S666" i="1"/>
  <c r="R666" i="1"/>
  <c r="L666" i="1"/>
  <c r="T665" i="1"/>
  <c r="S665" i="1"/>
  <c r="R665" i="1"/>
  <c r="L665" i="1"/>
  <c r="T664" i="1"/>
  <c r="S664" i="1"/>
  <c r="R664" i="1"/>
  <c r="L664" i="1"/>
  <c r="T663" i="1"/>
  <c r="S663" i="1"/>
  <c r="R663" i="1"/>
  <c r="L663" i="1"/>
  <c r="T662" i="1"/>
  <c r="S662" i="1"/>
  <c r="R662" i="1"/>
  <c r="L662" i="1"/>
  <c r="T661" i="1"/>
  <c r="S661" i="1"/>
  <c r="R661" i="1"/>
  <c r="L661" i="1"/>
  <c r="T660" i="1"/>
  <c r="S660" i="1"/>
  <c r="R660" i="1"/>
  <c r="L660" i="1"/>
  <c r="T659" i="1"/>
  <c r="S659" i="1"/>
  <c r="R659" i="1"/>
  <c r="L659" i="1"/>
  <c r="T658" i="1"/>
  <c r="S658" i="1"/>
  <c r="R658" i="1"/>
  <c r="L658" i="1"/>
  <c r="T657" i="1"/>
  <c r="S657" i="1"/>
  <c r="R657" i="1"/>
  <c r="L657" i="1"/>
  <c r="T656" i="1"/>
  <c r="S656" i="1"/>
  <c r="R656" i="1"/>
  <c r="L656" i="1"/>
  <c r="T655" i="1"/>
  <c r="S655" i="1"/>
  <c r="R655" i="1"/>
  <c r="L655" i="1"/>
  <c r="T654" i="1"/>
  <c r="S654" i="1"/>
  <c r="R654" i="1"/>
  <c r="L654" i="1"/>
  <c r="T653" i="1"/>
  <c r="S653" i="1"/>
  <c r="R653" i="1"/>
  <c r="L653" i="1"/>
  <c r="T652" i="1"/>
  <c r="S652" i="1"/>
  <c r="R652" i="1"/>
  <c r="L652" i="1"/>
  <c r="T651" i="1"/>
  <c r="S651" i="1"/>
  <c r="R651" i="1"/>
  <c r="L651" i="1"/>
  <c r="T650" i="1"/>
  <c r="S650" i="1"/>
  <c r="R650" i="1"/>
  <c r="L650" i="1"/>
  <c r="T649" i="1"/>
  <c r="S649" i="1"/>
  <c r="R649" i="1"/>
  <c r="L649" i="1"/>
  <c r="T648" i="1"/>
  <c r="S648" i="1"/>
  <c r="R648" i="1"/>
  <c r="L648" i="1"/>
  <c r="T647" i="1"/>
  <c r="S647" i="1"/>
  <c r="R647" i="1"/>
  <c r="L647" i="1"/>
  <c r="T646" i="1"/>
  <c r="S646" i="1"/>
  <c r="R646" i="1"/>
  <c r="L646" i="1"/>
  <c r="T645" i="1"/>
  <c r="S645" i="1"/>
  <c r="R645" i="1"/>
  <c r="L645" i="1"/>
  <c r="T644" i="1"/>
  <c r="S644" i="1"/>
  <c r="R644" i="1"/>
  <c r="L644" i="1"/>
  <c r="T643" i="1"/>
  <c r="S643" i="1"/>
  <c r="R643" i="1"/>
  <c r="L643" i="1"/>
  <c r="T642" i="1"/>
  <c r="S642" i="1"/>
  <c r="R642" i="1"/>
  <c r="L642" i="1"/>
  <c r="T641" i="1"/>
  <c r="S641" i="1"/>
  <c r="R641" i="1"/>
  <c r="L641" i="1"/>
  <c r="T640" i="1"/>
  <c r="S640" i="1"/>
  <c r="R640" i="1"/>
  <c r="L640" i="1"/>
  <c r="T639" i="1"/>
  <c r="S639" i="1"/>
  <c r="R639" i="1"/>
  <c r="L639" i="1"/>
  <c r="T638" i="1"/>
  <c r="S638" i="1"/>
  <c r="R638" i="1"/>
  <c r="L638" i="1"/>
  <c r="T637" i="1"/>
  <c r="S637" i="1"/>
  <c r="R637" i="1"/>
  <c r="L637" i="1"/>
  <c r="T636" i="1"/>
  <c r="S636" i="1"/>
  <c r="R636" i="1"/>
  <c r="L636" i="1"/>
  <c r="T635" i="1"/>
  <c r="S635" i="1"/>
  <c r="R635" i="1"/>
  <c r="L635" i="1"/>
  <c r="T634" i="1"/>
  <c r="S634" i="1"/>
  <c r="R634" i="1"/>
  <c r="L634" i="1"/>
  <c r="T633" i="1"/>
  <c r="S633" i="1"/>
  <c r="R633" i="1"/>
  <c r="L633" i="1"/>
  <c r="T632" i="1"/>
  <c r="S632" i="1"/>
  <c r="R632" i="1"/>
  <c r="L632" i="1"/>
  <c r="T631" i="1"/>
  <c r="S631" i="1"/>
  <c r="R631" i="1"/>
  <c r="L631" i="1"/>
  <c r="T630" i="1"/>
  <c r="S630" i="1"/>
  <c r="R630" i="1"/>
  <c r="L630" i="1"/>
  <c r="T629" i="1"/>
  <c r="S629" i="1"/>
  <c r="R629" i="1"/>
  <c r="L629" i="1"/>
  <c r="T628" i="1"/>
  <c r="S628" i="1"/>
  <c r="R628" i="1"/>
  <c r="L628" i="1"/>
  <c r="T627" i="1"/>
  <c r="S627" i="1"/>
  <c r="R627" i="1"/>
  <c r="L627" i="1"/>
  <c r="T626" i="1"/>
  <c r="S626" i="1"/>
  <c r="R626" i="1"/>
  <c r="L626" i="1"/>
  <c r="T625" i="1"/>
  <c r="S625" i="1"/>
  <c r="R625" i="1"/>
  <c r="L625" i="1"/>
  <c r="T624" i="1"/>
  <c r="S624" i="1"/>
  <c r="R624" i="1"/>
  <c r="L624" i="1"/>
  <c r="T623" i="1"/>
  <c r="S623" i="1"/>
  <c r="R623" i="1"/>
  <c r="L623" i="1"/>
  <c r="T622" i="1"/>
  <c r="S622" i="1"/>
  <c r="R622" i="1"/>
  <c r="L622" i="1"/>
  <c r="T621" i="1"/>
  <c r="S621" i="1"/>
  <c r="R621" i="1"/>
  <c r="L621" i="1"/>
  <c r="T620" i="1"/>
  <c r="S620" i="1"/>
  <c r="R620" i="1"/>
  <c r="L620" i="1"/>
  <c r="T619" i="1"/>
  <c r="S619" i="1"/>
  <c r="R619" i="1"/>
  <c r="L619" i="1"/>
  <c r="T618" i="1"/>
  <c r="S618" i="1"/>
  <c r="R618" i="1"/>
  <c r="L618" i="1"/>
  <c r="T617" i="1"/>
  <c r="S617" i="1"/>
  <c r="R617" i="1"/>
  <c r="L617" i="1"/>
  <c r="T616" i="1"/>
  <c r="S616" i="1"/>
  <c r="R616" i="1"/>
  <c r="L616" i="1"/>
  <c r="T615" i="1"/>
  <c r="S615" i="1"/>
  <c r="R615" i="1"/>
  <c r="L615" i="1"/>
  <c r="T614" i="1"/>
  <c r="S614" i="1"/>
  <c r="R614" i="1"/>
  <c r="L614" i="1"/>
  <c r="T613" i="1"/>
  <c r="S613" i="1"/>
  <c r="R613" i="1"/>
  <c r="L613" i="1"/>
  <c r="T612" i="1"/>
  <c r="S612" i="1"/>
  <c r="R612" i="1"/>
  <c r="L612" i="1"/>
  <c r="T611" i="1"/>
  <c r="S611" i="1"/>
  <c r="R611" i="1"/>
  <c r="L611" i="1"/>
  <c r="T610" i="1"/>
  <c r="S610" i="1"/>
  <c r="R610" i="1"/>
  <c r="L610" i="1"/>
  <c r="T609" i="1"/>
  <c r="S609" i="1"/>
  <c r="R609" i="1"/>
  <c r="L609" i="1"/>
  <c r="T608" i="1"/>
  <c r="S608" i="1"/>
  <c r="R608" i="1"/>
  <c r="L608" i="1"/>
  <c r="T607" i="1"/>
  <c r="S607" i="1"/>
  <c r="R607" i="1"/>
  <c r="L607" i="1"/>
  <c r="T606" i="1"/>
  <c r="S606" i="1"/>
  <c r="R606" i="1"/>
  <c r="L606" i="1"/>
  <c r="T605" i="1"/>
  <c r="S605" i="1"/>
  <c r="R605" i="1"/>
  <c r="L605" i="1"/>
  <c r="T604" i="1"/>
  <c r="S604" i="1"/>
  <c r="R604" i="1"/>
  <c r="L604" i="1"/>
  <c r="T603" i="1"/>
  <c r="S603" i="1"/>
  <c r="R603" i="1"/>
  <c r="L603" i="1"/>
  <c r="T602" i="1"/>
  <c r="S602" i="1"/>
  <c r="R602" i="1"/>
  <c r="L602" i="1"/>
  <c r="T601" i="1"/>
  <c r="S601" i="1"/>
  <c r="R601" i="1"/>
  <c r="L601" i="1"/>
  <c r="T600" i="1"/>
  <c r="S600" i="1"/>
  <c r="R600" i="1"/>
  <c r="L600" i="1"/>
  <c r="T599" i="1"/>
  <c r="S599" i="1"/>
  <c r="R599" i="1"/>
  <c r="L599" i="1"/>
  <c r="T598" i="1"/>
  <c r="S598" i="1"/>
  <c r="R598" i="1"/>
  <c r="L598" i="1"/>
  <c r="T597" i="1"/>
  <c r="S597" i="1"/>
  <c r="R597" i="1"/>
  <c r="L597" i="1"/>
  <c r="T596" i="1"/>
  <c r="S596" i="1"/>
  <c r="R596" i="1"/>
  <c r="L596" i="1"/>
  <c r="T595" i="1"/>
  <c r="S595" i="1"/>
  <c r="R595" i="1"/>
  <c r="L595" i="1"/>
  <c r="T594" i="1"/>
  <c r="S594" i="1"/>
  <c r="R594" i="1"/>
  <c r="L594" i="1"/>
  <c r="T593" i="1"/>
  <c r="S593" i="1"/>
  <c r="R593" i="1"/>
  <c r="L593" i="1"/>
  <c r="T592" i="1"/>
  <c r="S592" i="1"/>
  <c r="R592" i="1"/>
  <c r="L592" i="1"/>
  <c r="T591" i="1"/>
  <c r="S591" i="1"/>
  <c r="R591" i="1"/>
  <c r="L591" i="1"/>
  <c r="T590" i="1"/>
  <c r="S590" i="1"/>
  <c r="R590" i="1"/>
  <c r="L590" i="1"/>
  <c r="T589" i="1"/>
  <c r="S589" i="1"/>
  <c r="R589" i="1"/>
  <c r="L589" i="1"/>
  <c r="T588" i="1"/>
  <c r="S588" i="1"/>
  <c r="R588" i="1"/>
  <c r="L588" i="1"/>
  <c r="T587" i="1"/>
  <c r="S587" i="1"/>
  <c r="R587" i="1"/>
  <c r="L587" i="1"/>
  <c r="T586" i="1"/>
  <c r="S586" i="1"/>
  <c r="R586" i="1"/>
  <c r="L586" i="1"/>
  <c r="T585" i="1"/>
  <c r="S585" i="1"/>
  <c r="R585" i="1"/>
  <c r="L585" i="1"/>
  <c r="T584" i="1"/>
  <c r="S584" i="1"/>
  <c r="R584" i="1"/>
  <c r="L584" i="1"/>
  <c r="T583" i="1"/>
  <c r="S583" i="1"/>
  <c r="R583" i="1"/>
  <c r="L583" i="1"/>
  <c r="T582" i="1"/>
  <c r="S582" i="1"/>
  <c r="R582" i="1"/>
  <c r="L582" i="1"/>
  <c r="T581" i="1"/>
  <c r="S581" i="1"/>
  <c r="R581" i="1"/>
  <c r="L581" i="1"/>
  <c r="T580" i="1"/>
  <c r="S580" i="1"/>
  <c r="R580" i="1"/>
  <c r="L580" i="1"/>
  <c r="T579" i="1"/>
  <c r="S579" i="1"/>
  <c r="R579" i="1"/>
  <c r="L579" i="1"/>
  <c r="T578" i="1"/>
  <c r="S578" i="1"/>
  <c r="R578" i="1"/>
  <c r="L578" i="1"/>
  <c r="T577" i="1"/>
  <c r="S577" i="1"/>
  <c r="R577" i="1"/>
  <c r="L577" i="1"/>
  <c r="T576" i="1"/>
  <c r="S576" i="1"/>
  <c r="R576" i="1"/>
  <c r="L576" i="1"/>
  <c r="T575" i="1"/>
  <c r="S575" i="1"/>
  <c r="R575" i="1"/>
  <c r="L575" i="1"/>
  <c r="T574" i="1"/>
  <c r="S574" i="1"/>
  <c r="R574" i="1"/>
  <c r="L574" i="1"/>
  <c r="T573" i="1"/>
  <c r="S573" i="1"/>
  <c r="R573" i="1"/>
  <c r="L573" i="1"/>
  <c r="T572" i="1"/>
  <c r="S572" i="1"/>
  <c r="R572" i="1"/>
  <c r="L572" i="1"/>
  <c r="T571" i="1"/>
  <c r="S571" i="1"/>
  <c r="R571" i="1"/>
  <c r="L571" i="1"/>
  <c r="T570" i="1"/>
  <c r="S570" i="1"/>
  <c r="R570" i="1"/>
  <c r="L570" i="1"/>
  <c r="T569" i="1"/>
  <c r="S569" i="1"/>
  <c r="R569" i="1"/>
  <c r="L569" i="1"/>
  <c r="T568" i="1"/>
  <c r="S568" i="1"/>
  <c r="R568" i="1"/>
  <c r="L568" i="1"/>
  <c r="T567" i="1"/>
  <c r="S567" i="1"/>
  <c r="R567" i="1"/>
  <c r="L567" i="1"/>
  <c r="T566" i="1"/>
  <c r="S566" i="1"/>
  <c r="R566" i="1"/>
  <c r="L566" i="1"/>
  <c r="T565" i="1"/>
  <c r="S565" i="1"/>
  <c r="R565" i="1"/>
  <c r="L565" i="1"/>
  <c r="T564" i="1"/>
  <c r="S564" i="1"/>
  <c r="R564" i="1"/>
  <c r="L564" i="1"/>
  <c r="T563" i="1"/>
  <c r="S563" i="1"/>
  <c r="R563" i="1"/>
  <c r="L563" i="1"/>
  <c r="T562" i="1"/>
  <c r="S562" i="1"/>
  <c r="R562" i="1"/>
  <c r="L562" i="1"/>
  <c r="T561" i="1"/>
  <c r="S561" i="1"/>
  <c r="R561" i="1"/>
  <c r="L561" i="1"/>
  <c r="T560" i="1"/>
  <c r="S560" i="1"/>
  <c r="R560" i="1"/>
  <c r="L560" i="1"/>
  <c r="T559" i="1"/>
  <c r="S559" i="1"/>
  <c r="R559" i="1"/>
  <c r="L559" i="1"/>
  <c r="T558" i="1"/>
  <c r="S558" i="1"/>
  <c r="R558" i="1"/>
  <c r="L558" i="1"/>
  <c r="T557" i="1"/>
  <c r="S557" i="1"/>
  <c r="R557" i="1"/>
  <c r="L557" i="1"/>
  <c r="T556" i="1"/>
  <c r="S556" i="1"/>
  <c r="R556" i="1"/>
  <c r="L556" i="1"/>
  <c r="T555" i="1"/>
  <c r="S555" i="1"/>
  <c r="R555" i="1"/>
  <c r="L555" i="1"/>
  <c r="T554" i="1"/>
  <c r="S554" i="1"/>
  <c r="R554" i="1"/>
  <c r="L554" i="1"/>
  <c r="T553" i="1"/>
  <c r="S553" i="1"/>
  <c r="R553" i="1"/>
  <c r="L553" i="1"/>
  <c r="T552" i="1"/>
  <c r="S552" i="1"/>
  <c r="R552" i="1"/>
  <c r="L552" i="1"/>
  <c r="T551" i="1"/>
  <c r="S551" i="1"/>
  <c r="R551" i="1"/>
  <c r="L551" i="1"/>
  <c r="T550" i="1"/>
  <c r="S550" i="1"/>
  <c r="R550" i="1"/>
  <c r="L550" i="1"/>
  <c r="T549" i="1"/>
  <c r="S549" i="1"/>
  <c r="R549" i="1"/>
  <c r="L549" i="1"/>
  <c r="T548" i="1"/>
  <c r="S548" i="1"/>
  <c r="R548" i="1"/>
  <c r="L548" i="1"/>
  <c r="T547" i="1"/>
  <c r="S547" i="1"/>
  <c r="R547" i="1"/>
  <c r="L547" i="1"/>
  <c r="T546" i="1"/>
  <c r="S546" i="1"/>
  <c r="R546" i="1"/>
  <c r="L546" i="1"/>
  <c r="T545" i="1"/>
  <c r="S545" i="1"/>
  <c r="R545" i="1"/>
  <c r="L545" i="1"/>
  <c r="T544" i="1"/>
  <c r="S544" i="1"/>
  <c r="R544" i="1"/>
  <c r="L544" i="1"/>
  <c r="T543" i="1"/>
  <c r="S543" i="1"/>
  <c r="R543" i="1"/>
  <c r="L543" i="1"/>
  <c r="T542" i="1"/>
  <c r="S542" i="1"/>
  <c r="R542" i="1"/>
  <c r="L542" i="1"/>
  <c r="T541" i="1"/>
  <c r="S541" i="1"/>
  <c r="R541" i="1"/>
  <c r="L541" i="1"/>
  <c r="T540" i="1"/>
  <c r="S540" i="1"/>
  <c r="R540" i="1"/>
  <c r="L540" i="1"/>
  <c r="T539" i="1"/>
  <c r="S539" i="1"/>
  <c r="R539" i="1"/>
  <c r="L539" i="1"/>
  <c r="T538" i="1"/>
  <c r="S538" i="1"/>
  <c r="R538" i="1"/>
  <c r="L538" i="1"/>
  <c r="T537" i="1"/>
  <c r="S537" i="1"/>
  <c r="R537" i="1"/>
  <c r="L537" i="1"/>
  <c r="T536" i="1"/>
  <c r="S536" i="1"/>
  <c r="R536" i="1"/>
  <c r="L536" i="1"/>
  <c r="T535" i="1"/>
  <c r="S535" i="1"/>
  <c r="R535" i="1"/>
  <c r="L535" i="1"/>
  <c r="T534" i="1"/>
  <c r="S534" i="1"/>
  <c r="R534" i="1"/>
  <c r="L534" i="1"/>
  <c r="T533" i="1"/>
  <c r="S533" i="1"/>
  <c r="R533" i="1"/>
  <c r="L533" i="1"/>
  <c r="T532" i="1"/>
  <c r="S532" i="1"/>
  <c r="R532" i="1"/>
  <c r="L532" i="1"/>
  <c r="T531" i="1"/>
  <c r="S531" i="1"/>
  <c r="R531" i="1"/>
  <c r="L531" i="1"/>
  <c r="T530" i="1"/>
  <c r="S530" i="1"/>
  <c r="R530" i="1"/>
  <c r="L530" i="1"/>
  <c r="T529" i="1"/>
  <c r="S529" i="1"/>
  <c r="R529" i="1"/>
  <c r="L529" i="1"/>
  <c r="T528" i="1"/>
  <c r="S528" i="1"/>
  <c r="R528" i="1"/>
  <c r="L528" i="1"/>
  <c r="T527" i="1"/>
  <c r="S527" i="1"/>
  <c r="R527" i="1"/>
  <c r="L527" i="1"/>
  <c r="T526" i="1"/>
  <c r="S526" i="1"/>
  <c r="R526" i="1"/>
  <c r="L526" i="1"/>
  <c r="T525" i="1"/>
  <c r="S525" i="1"/>
  <c r="R525" i="1"/>
  <c r="L525" i="1"/>
  <c r="T524" i="1"/>
  <c r="S524" i="1"/>
  <c r="R524" i="1"/>
  <c r="L524" i="1"/>
  <c r="T523" i="1"/>
  <c r="S523" i="1"/>
  <c r="R523" i="1"/>
  <c r="L523" i="1"/>
  <c r="T522" i="1"/>
  <c r="S522" i="1"/>
  <c r="R522" i="1"/>
  <c r="L522" i="1"/>
  <c r="T521" i="1"/>
  <c r="S521" i="1"/>
  <c r="R521" i="1"/>
  <c r="L521" i="1"/>
  <c r="T520" i="1"/>
  <c r="S520" i="1"/>
  <c r="R520" i="1"/>
  <c r="L520" i="1"/>
  <c r="T519" i="1"/>
  <c r="S519" i="1"/>
  <c r="R519" i="1"/>
  <c r="L519" i="1"/>
  <c r="T518" i="1"/>
  <c r="S518" i="1"/>
  <c r="R518" i="1"/>
  <c r="L518" i="1"/>
  <c r="T517" i="1"/>
  <c r="S517" i="1"/>
  <c r="R517" i="1"/>
  <c r="L517" i="1"/>
  <c r="T516" i="1"/>
  <c r="S516" i="1"/>
  <c r="R516" i="1"/>
  <c r="L516" i="1"/>
  <c r="T515" i="1"/>
  <c r="S515" i="1"/>
  <c r="R515" i="1"/>
  <c r="L515" i="1"/>
  <c r="T514" i="1"/>
  <c r="S514" i="1"/>
  <c r="R514" i="1"/>
  <c r="L514" i="1"/>
  <c r="T513" i="1"/>
  <c r="S513" i="1"/>
  <c r="R513" i="1"/>
  <c r="L513" i="1"/>
  <c r="T512" i="1"/>
  <c r="S512" i="1"/>
  <c r="R512" i="1"/>
  <c r="L512" i="1"/>
  <c r="T511" i="1"/>
  <c r="S511" i="1"/>
  <c r="R511" i="1"/>
  <c r="L511" i="1"/>
  <c r="T510" i="1"/>
  <c r="S510" i="1"/>
  <c r="R510" i="1"/>
  <c r="L510" i="1"/>
  <c r="T509" i="1"/>
  <c r="S509" i="1"/>
  <c r="R509" i="1"/>
  <c r="L509" i="1"/>
  <c r="T508" i="1"/>
  <c r="S508" i="1"/>
  <c r="R508" i="1"/>
  <c r="L508" i="1"/>
  <c r="T507" i="1"/>
  <c r="S507" i="1"/>
  <c r="R507" i="1"/>
  <c r="L507" i="1"/>
  <c r="T506" i="1"/>
  <c r="S506" i="1"/>
  <c r="R506" i="1"/>
  <c r="L506" i="1"/>
  <c r="T505" i="1"/>
  <c r="S505" i="1"/>
  <c r="R505" i="1"/>
  <c r="L505" i="1"/>
  <c r="T504" i="1"/>
  <c r="S504" i="1"/>
  <c r="R504" i="1"/>
  <c r="L504" i="1"/>
  <c r="T503" i="1"/>
  <c r="S503" i="1"/>
  <c r="R503" i="1"/>
  <c r="L503" i="1"/>
  <c r="T502" i="1"/>
  <c r="S502" i="1"/>
  <c r="R502" i="1"/>
  <c r="L502" i="1"/>
  <c r="T501" i="1"/>
  <c r="S501" i="1"/>
  <c r="R501" i="1"/>
  <c r="L501" i="1"/>
  <c r="T500" i="1"/>
  <c r="S500" i="1"/>
  <c r="R500" i="1"/>
  <c r="L500" i="1"/>
  <c r="T499" i="1"/>
  <c r="S499" i="1"/>
  <c r="R499" i="1"/>
  <c r="L499" i="1"/>
  <c r="T498" i="1"/>
  <c r="S498" i="1"/>
  <c r="R498" i="1"/>
  <c r="L498" i="1"/>
  <c r="T497" i="1"/>
  <c r="S497" i="1"/>
  <c r="R497" i="1"/>
  <c r="L497" i="1"/>
  <c r="T496" i="1"/>
  <c r="S496" i="1"/>
  <c r="R496" i="1"/>
  <c r="L496" i="1"/>
  <c r="T495" i="1"/>
  <c r="S495" i="1"/>
  <c r="R495" i="1"/>
  <c r="L495" i="1"/>
  <c r="T494" i="1"/>
  <c r="S494" i="1"/>
  <c r="R494" i="1"/>
  <c r="L494" i="1"/>
  <c r="T493" i="1"/>
  <c r="S493" i="1"/>
  <c r="R493" i="1"/>
  <c r="L493" i="1"/>
  <c r="T492" i="1"/>
  <c r="S492" i="1"/>
  <c r="R492" i="1"/>
  <c r="L492" i="1"/>
  <c r="T491" i="1"/>
  <c r="S491" i="1"/>
  <c r="R491" i="1"/>
  <c r="L491" i="1"/>
  <c r="T490" i="1"/>
  <c r="S490" i="1"/>
  <c r="R490" i="1"/>
  <c r="L490" i="1"/>
  <c r="T489" i="1"/>
  <c r="S489" i="1"/>
  <c r="R489" i="1"/>
  <c r="L489" i="1"/>
  <c r="T488" i="1"/>
  <c r="S488" i="1"/>
  <c r="R488" i="1"/>
  <c r="L488" i="1"/>
  <c r="T487" i="1"/>
  <c r="S487" i="1"/>
  <c r="R487" i="1"/>
  <c r="L487" i="1"/>
  <c r="T486" i="1"/>
  <c r="S486" i="1"/>
  <c r="R486" i="1"/>
  <c r="L486" i="1"/>
  <c r="T485" i="1"/>
  <c r="S485" i="1"/>
  <c r="R485" i="1"/>
  <c r="L485" i="1"/>
  <c r="T484" i="1"/>
  <c r="S484" i="1"/>
  <c r="R484" i="1"/>
  <c r="L484" i="1"/>
  <c r="T483" i="1"/>
  <c r="S483" i="1"/>
  <c r="R483" i="1"/>
  <c r="L483" i="1"/>
  <c r="T482" i="1"/>
  <c r="S482" i="1"/>
  <c r="R482" i="1"/>
  <c r="L482" i="1"/>
  <c r="T481" i="1"/>
  <c r="S481" i="1"/>
  <c r="R481" i="1"/>
  <c r="L481" i="1"/>
  <c r="T480" i="1"/>
  <c r="S480" i="1"/>
  <c r="R480" i="1"/>
  <c r="L480" i="1"/>
  <c r="T479" i="1"/>
  <c r="S479" i="1"/>
  <c r="R479" i="1"/>
  <c r="L479" i="1"/>
  <c r="T478" i="1"/>
  <c r="S478" i="1"/>
  <c r="R478" i="1"/>
  <c r="L478" i="1"/>
  <c r="T477" i="1"/>
  <c r="S477" i="1"/>
  <c r="R477" i="1"/>
  <c r="L477" i="1"/>
  <c r="T476" i="1"/>
  <c r="S476" i="1"/>
  <c r="R476" i="1"/>
  <c r="L476" i="1"/>
  <c r="T475" i="1"/>
  <c r="S475" i="1"/>
  <c r="R475" i="1"/>
  <c r="L475" i="1"/>
  <c r="T474" i="1"/>
  <c r="S474" i="1"/>
  <c r="R474" i="1"/>
  <c r="L474" i="1"/>
  <c r="T473" i="1"/>
  <c r="S473" i="1"/>
  <c r="R473" i="1"/>
  <c r="L473" i="1"/>
  <c r="T472" i="1"/>
  <c r="S472" i="1"/>
  <c r="R472" i="1"/>
  <c r="L472" i="1"/>
  <c r="T471" i="1"/>
  <c r="S471" i="1"/>
  <c r="R471" i="1"/>
  <c r="L471" i="1"/>
  <c r="T470" i="1"/>
  <c r="S470" i="1"/>
  <c r="R470" i="1"/>
  <c r="L470" i="1"/>
  <c r="T469" i="1"/>
  <c r="S469" i="1"/>
  <c r="R469" i="1"/>
  <c r="L469" i="1"/>
  <c r="T468" i="1"/>
  <c r="S468" i="1"/>
  <c r="R468" i="1"/>
  <c r="L468" i="1"/>
  <c r="T467" i="1"/>
  <c r="S467" i="1"/>
  <c r="R467" i="1"/>
  <c r="L467" i="1"/>
  <c r="T466" i="1"/>
  <c r="S466" i="1"/>
  <c r="R466" i="1"/>
  <c r="L466" i="1"/>
  <c r="T465" i="1"/>
  <c r="S465" i="1"/>
  <c r="R465" i="1"/>
  <c r="L465" i="1"/>
  <c r="T464" i="1"/>
  <c r="S464" i="1"/>
  <c r="R464" i="1"/>
  <c r="L464" i="1"/>
  <c r="T463" i="1"/>
  <c r="S463" i="1"/>
  <c r="R463" i="1"/>
  <c r="L463" i="1"/>
  <c r="T462" i="1"/>
  <c r="S462" i="1"/>
  <c r="R462" i="1"/>
  <c r="L462" i="1"/>
  <c r="T461" i="1"/>
  <c r="S461" i="1"/>
  <c r="R461" i="1"/>
  <c r="L461" i="1"/>
  <c r="T460" i="1"/>
  <c r="S460" i="1"/>
  <c r="R460" i="1"/>
  <c r="L460" i="1"/>
  <c r="T459" i="1"/>
  <c r="S459" i="1"/>
  <c r="R459" i="1"/>
  <c r="L459" i="1"/>
  <c r="T458" i="1"/>
  <c r="S458" i="1"/>
  <c r="R458" i="1"/>
  <c r="L458" i="1"/>
  <c r="T457" i="1"/>
  <c r="S457" i="1"/>
  <c r="R457" i="1"/>
  <c r="L457" i="1"/>
  <c r="T456" i="1"/>
  <c r="S456" i="1"/>
  <c r="R456" i="1"/>
  <c r="L456" i="1"/>
  <c r="T455" i="1"/>
  <c r="S455" i="1"/>
  <c r="R455" i="1"/>
  <c r="L455" i="1"/>
  <c r="T454" i="1"/>
  <c r="S454" i="1"/>
  <c r="R454" i="1"/>
  <c r="L454" i="1"/>
  <c r="T453" i="1"/>
  <c r="S453" i="1"/>
  <c r="R453" i="1"/>
  <c r="L453" i="1"/>
  <c r="T452" i="1"/>
  <c r="S452" i="1"/>
  <c r="R452" i="1"/>
  <c r="L452" i="1"/>
  <c r="T451" i="1"/>
  <c r="S451" i="1"/>
  <c r="R451" i="1"/>
  <c r="L451" i="1"/>
  <c r="T450" i="1"/>
  <c r="S450" i="1"/>
  <c r="R450" i="1"/>
  <c r="L450" i="1"/>
  <c r="T449" i="1"/>
  <c r="S449" i="1"/>
  <c r="R449" i="1"/>
  <c r="L449" i="1"/>
  <c r="T448" i="1"/>
  <c r="S448" i="1"/>
  <c r="R448" i="1"/>
  <c r="L448" i="1"/>
  <c r="T447" i="1"/>
  <c r="S447" i="1"/>
  <c r="R447" i="1"/>
  <c r="L447" i="1"/>
  <c r="T446" i="1"/>
  <c r="S446" i="1"/>
  <c r="R446" i="1"/>
  <c r="L446" i="1"/>
  <c r="T445" i="1"/>
  <c r="S445" i="1"/>
  <c r="R445" i="1"/>
  <c r="L445" i="1"/>
  <c r="T444" i="1"/>
  <c r="S444" i="1"/>
  <c r="R444" i="1"/>
  <c r="L444" i="1"/>
  <c r="T443" i="1"/>
  <c r="S443" i="1"/>
  <c r="R443" i="1"/>
  <c r="L443" i="1"/>
  <c r="T442" i="1"/>
  <c r="S442" i="1"/>
  <c r="R442" i="1"/>
  <c r="L442" i="1"/>
  <c r="T441" i="1"/>
  <c r="S441" i="1"/>
  <c r="R441" i="1"/>
  <c r="L441" i="1"/>
  <c r="T440" i="1"/>
  <c r="S440" i="1"/>
  <c r="R440" i="1"/>
  <c r="L440" i="1"/>
  <c r="T439" i="1"/>
  <c r="S439" i="1"/>
  <c r="R439" i="1"/>
  <c r="L439" i="1"/>
  <c r="T438" i="1"/>
  <c r="S438" i="1"/>
  <c r="R438" i="1"/>
  <c r="L438" i="1"/>
  <c r="T437" i="1"/>
  <c r="S437" i="1"/>
  <c r="R437" i="1"/>
  <c r="L437" i="1"/>
  <c r="T436" i="1"/>
  <c r="S436" i="1"/>
  <c r="R436" i="1"/>
  <c r="L436" i="1"/>
  <c r="T435" i="1"/>
  <c r="S435" i="1"/>
  <c r="R435" i="1"/>
  <c r="L435" i="1"/>
  <c r="T434" i="1"/>
  <c r="S434" i="1"/>
  <c r="R434" i="1"/>
  <c r="L434" i="1"/>
  <c r="T433" i="1"/>
  <c r="S433" i="1"/>
  <c r="R433" i="1"/>
  <c r="L433" i="1"/>
  <c r="T432" i="1"/>
  <c r="S432" i="1"/>
  <c r="R432" i="1"/>
  <c r="L432" i="1"/>
  <c r="T431" i="1"/>
  <c r="S431" i="1"/>
  <c r="R431" i="1"/>
  <c r="L431" i="1"/>
  <c r="T430" i="1"/>
  <c r="S430" i="1"/>
  <c r="R430" i="1"/>
  <c r="L430" i="1"/>
  <c r="T429" i="1"/>
  <c r="S429" i="1"/>
  <c r="R429" i="1"/>
  <c r="L429" i="1"/>
  <c r="T428" i="1"/>
  <c r="S428" i="1"/>
  <c r="R428" i="1"/>
  <c r="L428" i="1"/>
  <c r="T427" i="1"/>
  <c r="S427" i="1"/>
  <c r="R427" i="1"/>
  <c r="L427" i="1"/>
  <c r="T426" i="1"/>
  <c r="S426" i="1"/>
  <c r="R426" i="1"/>
  <c r="L426" i="1"/>
  <c r="T425" i="1"/>
  <c r="S425" i="1"/>
  <c r="R425" i="1"/>
  <c r="L425" i="1"/>
  <c r="T424" i="1"/>
  <c r="S424" i="1"/>
  <c r="R424" i="1"/>
  <c r="L424" i="1"/>
  <c r="T423" i="1"/>
  <c r="S423" i="1"/>
  <c r="R423" i="1"/>
  <c r="L423" i="1"/>
  <c r="T422" i="1"/>
  <c r="S422" i="1"/>
  <c r="R422" i="1"/>
  <c r="L422" i="1"/>
  <c r="T421" i="1"/>
  <c r="S421" i="1"/>
  <c r="R421" i="1"/>
  <c r="L421" i="1"/>
  <c r="T420" i="1"/>
  <c r="S420" i="1"/>
  <c r="R420" i="1"/>
  <c r="L420" i="1"/>
  <c r="T419" i="1"/>
  <c r="S419" i="1"/>
  <c r="R419" i="1"/>
  <c r="L419" i="1"/>
  <c r="T418" i="1"/>
  <c r="S418" i="1"/>
  <c r="R418" i="1"/>
  <c r="L418" i="1"/>
  <c r="T417" i="1"/>
  <c r="S417" i="1"/>
  <c r="R417" i="1"/>
  <c r="L417" i="1"/>
  <c r="T416" i="1"/>
  <c r="S416" i="1"/>
  <c r="R416" i="1"/>
  <c r="L416" i="1"/>
  <c r="T415" i="1"/>
  <c r="S415" i="1"/>
  <c r="R415" i="1"/>
  <c r="L415" i="1"/>
  <c r="T414" i="1"/>
  <c r="S414" i="1"/>
  <c r="R414" i="1"/>
  <c r="L414" i="1"/>
  <c r="T413" i="1"/>
  <c r="S413" i="1"/>
  <c r="R413" i="1"/>
  <c r="L413" i="1"/>
  <c r="T412" i="1"/>
  <c r="S412" i="1"/>
  <c r="R412" i="1"/>
  <c r="L412" i="1"/>
  <c r="T411" i="1"/>
  <c r="S411" i="1"/>
  <c r="R411" i="1"/>
  <c r="L411" i="1"/>
  <c r="T410" i="1"/>
  <c r="S410" i="1"/>
  <c r="R410" i="1"/>
  <c r="L410" i="1"/>
  <c r="T409" i="1"/>
  <c r="S409" i="1"/>
  <c r="R409" i="1"/>
  <c r="L409" i="1"/>
  <c r="T408" i="1"/>
  <c r="S408" i="1"/>
  <c r="R408" i="1"/>
  <c r="L408" i="1"/>
  <c r="T407" i="1"/>
  <c r="S407" i="1"/>
  <c r="R407" i="1"/>
  <c r="L407" i="1"/>
  <c r="T406" i="1"/>
  <c r="S406" i="1"/>
  <c r="R406" i="1"/>
  <c r="L406" i="1"/>
  <c r="T405" i="1"/>
  <c r="S405" i="1"/>
  <c r="R405" i="1"/>
  <c r="L405" i="1"/>
  <c r="T404" i="1"/>
  <c r="S404" i="1"/>
  <c r="R404" i="1"/>
  <c r="L404" i="1"/>
  <c r="T403" i="1"/>
  <c r="S403" i="1"/>
  <c r="R403" i="1"/>
  <c r="L403" i="1"/>
  <c r="T402" i="1"/>
  <c r="S402" i="1"/>
  <c r="R402" i="1"/>
  <c r="L402" i="1"/>
  <c r="T401" i="1"/>
  <c r="S401" i="1"/>
  <c r="R401" i="1"/>
  <c r="L401" i="1"/>
  <c r="T400" i="1"/>
  <c r="S400" i="1"/>
  <c r="R400" i="1"/>
  <c r="L400" i="1"/>
  <c r="T399" i="1"/>
  <c r="S399" i="1"/>
  <c r="R399" i="1"/>
  <c r="L399" i="1"/>
  <c r="T398" i="1"/>
  <c r="S398" i="1"/>
  <c r="R398" i="1"/>
  <c r="L398" i="1"/>
  <c r="T397" i="1"/>
  <c r="S397" i="1"/>
  <c r="R397" i="1"/>
  <c r="L397" i="1"/>
  <c r="T396" i="1"/>
  <c r="S396" i="1"/>
  <c r="R396" i="1"/>
  <c r="L396" i="1"/>
  <c r="T395" i="1"/>
  <c r="S395" i="1"/>
  <c r="R395" i="1"/>
  <c r="L395" i="1"/>
  <c r="T394" i="1"/>
  <c r="S394" i="1"/>
  <c r="R394" i="1"/>
  <c r="L394" i="1"/>
  <c r="T393" i="1"/>
  <c r="S393" i="1"/>
  <c r="R393" i="1"/>
  <c r="L393" i="1"/>
  <c r="T392" i="1"/>
  <c r="S392" i="1"/>
  <c r="R392" i="1"/>
  <c r="L392" i="1"/>
  <c r="T391" i="1"/>
  <c r="S391" i="1"/>
  <c r="R391" i="1"/>
  <c r="L391" i="1"/>
  <c r="T390" i="1"/>
  <c r="S390" i="1"/>
  <c r="R390" i="1"/>
  <c r="L390" i="1"/>
  <c r="T389" i="1"/>
  <c r="S389" i="1"/>
  <c r="R389" i="1"/>
  <c r="L389" i="1"/>
  <c r="T388" i="1"/>
  <c r="S388" i="1"/>
  <c r="R388" i="1"/>
  <c r="L388" i="1"/>
  <c r="T387" i="1"/>
  <c r="S387" i="1"/>
  <c r="R387" i="1"/>
  <c r="L387" i="1"/>
  <c r="T386" i="1"/>
  <c r="S386" i="1"/>
  <c r="R386" i="1"/>
  <c r="L386" i="1"/>
  <c r="T385" i="1"/>
  <c r="S385" i="1"/>
  <c r="R385" i="1"/>
  <c r="L385" i="1"/>
  <c r="T384" i="1"/>
  <c r="S384" i="1"/>
  <c r="R384" i="1"/>
  <c r="L384" i="1"/>
  <c r="T383" i="1"/>
  <c r="S383" i="1"/>
  <c r="R383" i="1"/>
  <c r="L383" i="1"/>
  <c r="T382" i="1"/>
  <c r="S382" i="1"/>
  <c r="R382" i="1"/>
  <c r="L382" i="1"/>
  <c r="T381" i="1"/>
  <c r="S381" i="1"/>
  <c r="R381" i="1"/>
  <c r="L381" i="1"/>
  <c r="T380" i="1"/>
  <c r="S380" i="1"/>
  <c r="R380" i="1"/>
  <c r="L380" i="1"/>
  <c r="T379" i="1"/>
  <c r="S379" i="1"/>
  <c r="R379" i="1"/>
  <c r="L379" i="1"/>
  <c r="T378" i="1"/>
  <c r="S378" i="1"/>
  <c r="R378" i="1"/>
  <c r="L378" i="1"/>
  <c r="T377" i="1"/>
  <c r="S377" i="1"/>
  <c r="R377" i="1"/>
  <c r="L377" i="1"/>
  <c r="T376" i="1"/>
  <c r="S376" i="1"/>
  <c r="R376" i="1"/>
  <c r="L376" i="1"/>
  <c r="T375" i="1"/>
  <c r="S375" i="1"/>
  <c r="R375" i="1"/>
  <c r="L375" i="1"/>
  <c r="T374" i="1"/>
  <c r="S374" i="1"/>
  <c r="R374" i="1"/>
  <c r="L374" i="1"/>
  <c r="T373" i="1"/>
  <c r="S373" i="1"/>
  <c r="R373" i="1"/>
  <c r="L373" i="1"/>
  <c r="T372" i="1"/>
  <c r="S372" i="1"/>
  <c r="R372" i="1"/>
  <c r="L372" i="1"/>
  <c r="T371" i="1"/>
  <c r="S371" i="1"/>
  <c r="R371" i="1"/>
  <c r="L371" i="1"/>
  <c r="T370" i="1"/>
  <c r="S370" i="1"/>
  <c r="R370" i="1"/>
  <c r="L370" i="1"/>
  <c r="T369" i="1"/>
  <c r="S369" i="1"/>
  <c r="R369" i="1"/>
  <c r="L369" i="1"/>
  <c r="T368" i="1"/>
  <c r="S368" i="1"/>
  <c r="R368" i="1"/>
  <c r="L368" i="1"/>
  <c r="T367" i="1"/>
  <c r="S367" i="1"/>
  <c r="R367" i="1"/>
  <c r="L367" i="1"/>
  <c r="T366" i="1"/>
  <c r="S366" i="1"/>
  <c r="R366" i="1"/>
  <c r="L366" i="1"/>
  <c r="T365" i="1"/>
  <c r="S365" i="1"/>
  <c r="R365" i="1"/>
  <c r="L365" i="1"/>
  <c r="T364" i="1"/>
  <c r="S364" i="1"/>
  <c r="R364" i="1"/>
  <c r="L364" i="1"/>
  <c r="T363" i="1"/>
  <c r="S363" i="1"/>
  <c r="R363" i="1"/>
  <c r="L363" i="1"/>
  <c r="T362" i="1"/>
  <c r="S362" i="1"/>
  <c r="R362" i="1"/>
  <c r="L362" i="1"/>
  <c r="T361" i="1"/>
  <c r="S361" i="1"/>
  <c r="R361" i="1"/>
  <c r="L361" i="1"/>
  <c r="T360" i="1"/>
  <c r="S360" i="1"/>
  <c r="R360" i="1"/>
  <c r="L360" i="1"/>
  <c r="T359" i="1"/>
  <c r="S359" i="1"/>
  <c r="R359" i="1"/>
  <c r="L359" i="1"/>
  <c r="T358" i="1"/>
  <c r="S358" i="1"/>
  <c r="R358" i="1"/>
  <c r="L358" i="1"/>
  <c r="T357" i="1"/>
  <c r="S357" i="1"/>
  <c r="R357" i="1"/>
  <c r="L357" i="1"/>
  <c r="T356" i="1"/>
  <c r="S356" i="1"/>
  <c r="R356" i="1"/>
  <c r="L356" i="1"/>
  <c r="T355" i="1"/>
  <c r="S355" i="1"/>
  <c r="R355" i="1"/>
  <c r="L355" i="1"/>
  <c r="T354" i="1"/>
  <c r="S354" i="1"/>
  <c r="R354" i="1"/>
  <c r="L354" i="1"/>
  <c r="T353" i="1"/>
  <c r="S353" i="1"/>
  <c r="R353" i="1"/>
  <c r="L353" i="1"/>
  <c r="T352" i="1"/>
  <c r="S352" i="1"/>
  <c r="R352" i="1"/>
  <c r="L352" i="1"/>
  <c r="T351" i="1"/>
  <c r="S351" i="1"/>
  <c r="R351" i="1"/>
  <c r="L351" i="1"/>
  <c r="T350" i="1"/>
  <c r="S350" i="1"/>
  <c r="R350" i="1"/>
  <c r="L350" i="1"/>
  <c r="T349" i="1"/>
  <c r="S349" i="1"/>
  <c r="R349" i="1"/>
  <c r="L349" i="1"/>
  <c r="T348" i="1"/>
  <c r="S348" i="1"/>
  <c r="R348" i="1"/>
  <c r="L348" i="1"/>
  <c r="T347" i="1"/>
  <c r="S347" i="1"/>
  <c r="R347" i="1"/>
  <c r="L347" i="1"/>
  <c r="T346" i="1"/>
  <c r="S346" i="1"/>
  <c r="R346" i="1"/>
  <c r="L346" i="1"/>
  <c r="T345" i="1"/>
  <c r="S345" i="1"/>
  <c r="R345" i="1"/>
  <c r="L345" i="1"/>
  <c r="T344" i="1"/>
  <c r="S344" i="1"/>
  <c r="R344" i="1"/>
  <c r="L344" i="1"/>
  <c r="T343" i="1"/>
  <c r="S343" i="1"/>
  <c r="R343" i="1"/>
  <c r="L343" i="1"/>
  <c r="T342" i="1"/>
  <c r="S342" i="1"/>
  <c r="R342" i="1"/>
  <c r="L342" i="1"/>
  <c r="T341" i="1"/>
  <c r="S341" i="1"/>
  <c r="R341" i="1"/>
  <c r="L341" i="1"/>
  <c r="T340" i="1"/>
  <c r="S340" i="1"/>
  <c r="R340" i="1"/>
  <c r="L340" i="1"/>
  <c r="T339" i="1"/>
  <c r="S339" i="1"/>
  <c r="R339" i="1"/>
  <c r="L339" i="1"/>
  <c r="T338" i="1"/>
  <c r="S338" i="1"/>
  <c r="R338" i="1"/>
  <c r="L338" i="1"/>
  <c r="T337" i="1"/>
  <c r="S337" i="1"/>
  <c r="R337" i="1"/>
  <c r="L337" i="1"/>
  <c r="T336" i="1"/>
  <c r="S336" i="1"/>
  <c r="R336" i="1"/>
  <c r="L336" i="1"/>
  <c r="T335" i="1"/>
  <c r="S335" i="1"/>
  <c r="R335" i="1"/>
  <c r="L335" i="1"/>
  <c r="T334" i="1"/>
  <c r="S334" i="1"/>
  <c r="R334" i="1"/>
  <c r="L334" i="1"/>
  <c r="T333" i="1"/>
  <c r="S333" i="1"/>
  <c r="R333" i="1"/>
  <c r="L333" i="1"/>
  <c r="T332" i="1"/>
  <c r="S332" i="1"/>
  <c r="R332" i="1"/>
  <c r="L332" i="1"/>
  <c r="T331" i="1"/>
  <c r="S331" i="1"/>
  <c r="R331" i="1"/>
  <c r="L331" i="1"/>
  <c r="T330" i="1"/>
  <c r="S330" i="1"/>
  <c r="R330" i="1"/>
  <c r="L330" i="1"/>
  <c r="T329" i="1"/>
  <c r="S329" i="1"/>
  <c r="R329" i="1"/>
  <c r="L329" i="1"/>
  <c r="T328" i="1"/>
  <c r="S328" i="1"/>
  <c r="R328" i="1"/>
  <c r="L328" i="1"/>
  <c r="T327" i="1"/>
  <c r="S327" i="1"/>
  <c r="R327" i="1"/>
  <c r="L327" i="1"/>
  <c r="T326" i="1"/>
  <c r="S326" i="1"/>
  <c r="R326" i="1"/>
  <c r="L326" i="1"/>
  <c r="T325" i="1"/>
  <c r="S325" i="1"/>
  <c r="R325" i="1"/>
  <c r="L325" i="1"/>
  <c r="T324" i="1"/>
  <c r="S324" i="1"/>
  <c r="R324" i="1"/>
  <c r="L324" i="1"/>
  <c r="T323" i="1"/>
  <c r="S323" i="1"/>
  <c r="R323" i="1"/>
  <c r="L323" i="1"/>
  <c r="T322" i="1"/>
  <c r="S322" i="1"/>
  <c r="R322" i="1"/>
  <c r="L322" i="1"/>
  <c r="T321" i="1"/>
  <c r="S321" i="1"/>
  <c r="R321" i="1"/>
  <c r="L321" i="1"/>
  <c r="T320" i="1"/>
  <c r="S320" i="1"/>
  <c r="R320" i="1"/>
  <c r="L320" i="1"/>
  <c r="T319" i="1"/>
  <c r="S319" i="1"/>
  <c r="R319" i="1"/>
  <c r="L319" i="1"/>
  <c r="T318" i="1"/>
  <c r="S318" i="1"/>
  <c r="R318" i="1"/>
  <c r="L318" i="1"/>
  <c r="T317" i="1"/>
  <c r="S317" i="1"/>
  <c r="R317" i="1"/>
  <c r="L317" i="1"/>
  <c r="T316" i="1"/>
  <c r="S316" i="1"/>
  <c r="R316" i="1"/>
  <c r="L316" i="1"/>
  <c r="T315" i="1"/>
  <c r="S315" i="1"/>
  <c r="R315" i="1"/>
  <c r="L315" i="1"/>
  <c r="T314" i="1"/>
  <c r="S314" i="1"/>
  <c r="R314" i="1"/>
  <c r="L314" i="1"/>
  <c r="T313" i="1"/>
  <c r="S313" i="1"/>
  <c r="R313" i="1"/>
  <c r="L313" i="1"/>
  <c r="T312" i="1"/>
  <c r="S312" i="1"/>
  <c r="R312" i="1"/>
  <c r="L312" i="1"/>
  <c r="T311" i="1"/>
  <c r="S311" i="1"/>
  <c r="R311" i="1"/>
  <c r="L311" i="1"/>
  <c r="T310" i="1"/>
  <c r="S310" i="1"/>
  <c r="R310" i="1"/>
  <c r="L310" i="1"/>
  <c r="T309" i="1"/>
  <c r="S309" i="1"/>
  <c r="R309" i="1"/>
  <c r="L309" i="1"/>
  <c r="T308" i="1"/>
  <c r="S308" i="1"/>
  <c r="R308" i="1"/>
  <c r="L308" i="1"/>
  <c r="T307" i="1"/>
  <c r="S307" i="1"/>
  <c r="R307" i="1"/>
  <c r="L307" i="1"/>
  <c r="T306" i="1"/>
  <c r="S306" i="1"/>
  <c r="R306" i="1"/>
  <c r="L306" i="1"/>
  <c r="T305" i="1"/>
  <c r="S305" i="1"/>
  <c r="R305" i="1"/>
  <c r="L305" i="1"/>
  <c r="T304" i="1"/>
  <c r="S304" i="1"/>
  <c r="R304" i="1"/>
  <c r="L304" i="1"/>
  <c r="T303" i="1"/>
  <c r="S303" i="1"/>
  <c r="R303" i="1"/>
  <c r="L303" i="1"/>
  <c r="T302" i="1"/>
  <c r="S302" i="1"/>
  <c r="R302" i="1"/>
  <c r="L302" i="1"/>
  <c r="T301" i="1"/>
  <c r="S301" i="1"/>
  <c r="R301" i="1"/>
  <c r="L301" i="1"/>
  <c r="T300" i="1"/>
  <c r="S300" i="1"/>
  <c r="R300" i="1"/>
  <c r="L300" i="1"/>
  <c r="T299" i="1"/>
  <c r="S299" i="1"/>
  <c r="R299" i="1"/>
  <c r="L299" i="1"/>
  <c r="T298" i="1"/>
  <c r="S298" i="1"/>
  <c r="R298" i="1"/>
  <c r="L298" i="1"/>
  <c r="T297" i="1"/>
  <c r="S297" i="1"/>
  <c r="R297" i="1"/>
  <c r="L297" i="1"/>
  <c r="T296" i="1"/>
  <c r="S296" i="1"/>
  <c r="R296" i="1"/>
  <c r="L296" i="1"/>
  <c r="T295" i="1"/>
  <c r="S295" i="1"/>
  <c r="R295" i="1"/>
  <c r="L295" i="1"/>
  <c r="T294" i="1"/>
  <c r="S294" i="1"/>
  <c r="R294" i="1"/>
  <c r="L294" i="1"/>
  <c r="T293" i="1"/>
  <c r="S293" i="1"/>
  <c r="R293" i="1"/>
  <c r="L293" i="1"/>
  <c r="T292" i="1"/>
  <c r="S292" i="1"/>
  <c r="R292" i="1"/>
  <c r="L292" i="1"/>
  <c r="T291" i="1"/>
  <c r="S291" i="1"/>
  <c r="R291" i="1"/>
  <c r="L291" i="1"/>
  <c r="T290" i="1"/>
  <c r="S290" i="1"/>
  <c r="R290" i="1"/>
  <c r="L290" i="1"/>
  <c r="T289" i="1"/>
  <c r="S289" i="1"/>
  <c r="R289" i="1"/>
  <c r="L289" i="1"/>
  <c r="T288" i="1"/>
  <c r="S288" i="1"/>
  <c r="R288" i="1"/>
  <c r="L288" i="1"/>
  <c r="T287" i="1"/>
  <c r="S287" i="1"/>
  <c r="R287" i="1"/>
  <c r="L287" i="1"/>
  <c r="T286" i="1"/>
  <c r="S286" i="1"/>
  <c r="R286" i="1"/>
  <c r="L286" i="1"/>
  <c r="T285" i="1"/>
  <c r="S285" i="1"/>
  <c r="R285" i="1"/>
  <c r="L285" i="1"/>
  <c r="T284" i="1"/>
  <c r="S284" i="1"/>
  <c r="R284" i="1"/>
  <c r="L284" i="1"/>
  <c r="T283" i="1"/>
  <c r="S283" i="1"/>
  <c r="R283" i="1"/>
  <c r="L283" i="1"/>
  <c r="T282" i="1"/>
  <c r="S282" i="1"/>
  <c r="R282" i="1"/>
  <c r="L282" i="1"/>
  <c r="T281" i="1"/>
  <c r="S281" i="1"/>
  <c r="R281" i="1"/>
  <c r="L281" i="1"/>
  <c r="T280" i="1"/>
  <c r="S280" i="1"/>
  <c r="R280" i="1"/>
  <c r="L280" i="1"/>
  <c r="T279" i="1"/>
  <c r="S279" i="1"/>
  <c r="R279" i="1"/>
  <c r="L279" i="1"/>
  <c r="T278" i="1"/>
  <c r="S278" i="1"/>
  <c r="R278" i="1"/>
  <c r="L278" i="1"/>
  <c r="T277" i="1"/>
  <c r="S277" i="1"/>
  <c r="R277" i="1"/>
  <c r="L277" i="1"/>
  <c r="T276" i="1"/>
  <c r="S276" i="1"/>
  <c r="R276" i="1"/>
  <c r="L276" i="1"/>
  <c r="T275" i="1"/>
  <c r="S275" i="1"/>
  <c r="R275" i="1"/>
  <c r="L275" i="1"/>
  <c r="T274" i="1"/>
  <c r="S274" i="1"/>
  <c r="R274" i="1"/>
  <c r="L274" i="1"/>
  <c r="T273" i="1"/>
  <c r="S273" i="1"/>
  <c r="R273" i="1"/>
  <c r="L273" i="1"/>
  <c r="T272" i="1"/>
  <c r="S272" i="1"/>
  <c r="R272" i="1"/>
  <c r="L272" i="1"/>
  <c r="T271" i="1"/>
  <c r="S271" i="1"/>
  <c r="R271" i="1"/>
  <c r="L271" i="1"/>
  <c r="T270" i="1"/>
  <c r="S270" i="1"/>
  <c r="R270" i="1"/>
  <c r="L270" i="1"/>
  <c r="T269" i="1"/>
  <c r="S269" i="1"/>
  <c r="R269" i="1"/>
  <c r="L269" i="1"/>
  <c r="T268" i="1"/>
  <c r="S268" i="1"/>
  <c r="R268" i="1"/>
  <c r="L268" i="1"/>
  <c r="T267" i="1"/>
  <c r="S267" i="1"/>
  <c r="R267" i="1"/>
  <c r="L267" i="1"/>
  <c r="T266" i="1"/>
  <c r="S266" i="1"/>
  <c r="R266" i="1"/>
  <c r="L266" i="1"/>
  <c r="T265" i="1"/>
  <c r="S265" i="1"/>
  <c r="R265" i="1"/>
  <c r="L265" i="1"/>
  <c r="T264" i="1"/>
  <c r="S264" i="1"/>
  <c r="R264" i="1"/>
  <c r="L264" i="1"/>
  <c r="T263" i="1"/>
  <c r="S263" i="1"/>
  <c r="R263" i="1"/>
  <c r="L263" i="1"/>
  <c r="T262" i="1"/>
  <c r="S262" i="1"/>
  <c r="R262" i="1"/>
  <c r="L262" i="1"/>
  <c r="T261" i="1"/>
  <c r="S261" i="1"/>
  <c r="R261" i="1"/>
  <c r="L261" i="1"/>
  <c r="T260" i="1"/>
  <c r="S260" i="1"/>
  <c r="R260" i="1"/>
  <c r="L260" i="1"/>
  <c r="T259" i="1"/>
  <c r="S259" i="1"/>
  <c r="R259" i="1"/>
  <c r="L259" i="1"/>
  <c r="T258" i="1"/>
  <c r="S258" i="1"/>
  <c r="R258" i="1"/>
  <c r="L258" i="1"/>
  <c r="T257" i="1"/>
  <c r="S257" i="1"/>
  <c r="R257" i="1"/>
  <c r="L257" i="1"/>
  <c r="T256" i="1"/>
  <c r="S256" i="1"/>
  <c r="R256" i="1"/>
  <c r="L256" i="1"/>
  <c r="T255" i="1"/>
  <c r="S255" i="1"/>
  <c r="R255" i="1"/>
  <c r="L255" i="1"/>
  <c r="T254" i="1"/>
  <c r="S254" i="1"/>
  <c r="R254" i="1"/>
  <c r="L254" i="1"/>
  <c r="T253" i="1"/>
  <c r="S253" i="1"/>
  <c r="R253" i="1"/>
  <c r="L253" i="1"/>
  <c r="T252" i="1"/>
  <c r="S252" i="1"/>
  <c r="R252" i="1"/>
  <c r="L252" i="1"/>
  <c r="T251" i="1"/>
  <c r="S251" i="1"/>
  <c r="R251" i="1"/>
  <c r="L251" i="1"/>
  <c r="T250" i="1"/>
  <c r="S250" i="1"/>
  <c r="R250" i="1"/>
  <c r="L250" i="1"/>
  <c r="T249" i="1"/>
  <c r="S249" i="1"/>
  <c r="R249" i="1"/>
  <c r="L249" i="1"/>
  <c r="T248" i="1"/>
  <c r="S248" i="1"/>
  <c r="R248" i="1"/>
  <c r="L248" i="1"/>
  <c r="T247" i="1"/>
  <c r="S247" i="1"/>
  <c r="R247" i="1"/>
  <c r="L247" i="1"/>
  <c r="T246" i="1"/>
  <c r="S246" i="1"/>
  <c r="R246" i="1"/>
  <c r="L246" i="1"/>
  <c r="T245" i="1"/>
  <c r="S245" i="1"/>
  <c r="R245" i="1"/>
  <c r="L245" i="1"/>
  <c r="T244" i="1"/>
  <c r="S244" i="1"/>
  <c r="R244" i="1"/>
  <c r="L244" i="1"/>
  <c r="T243" i="1"/>
  <c r="S243" i="1"/>
  <c r="R243" i="1"/>
  <c r="L243" i="1"/>
  <c r="T242" i="1"/>
  <c r="S242" i="1"/>
  <c r="R242" i="1"/>
  <c r="L242" i="1"/>
  <c r="T241" i="1"/>
  <c r="S241" i="1"/>
  <c r="R241" i="1"/>
  <c r="L241" i="1"/>
  <c r="T240" i="1"/>
  <c r="S240" i="1"/>
  <c r="R240" i="1"/>
  <c r="L240" i="1"/>
  <c r="T239" i="1"/>
  <c r="S239" i="1"/>
  <c r="R239" i="1"/>
  <c r="L239" i="1"/>
  <c r="T238" i="1"/>
  <c r="S238" i="1"/>
  <c r="R238" i="1"/>
  <c r="L238" i="1"/>
  <c r="T237" i="1"/>
  <c r="S237" i="1"/>
  <c r="R237" i="1"/>
  <c r="L237" i="1"/>
  <c r="T236" i="1"/>
  <c r="S236" i="1"/>
  <c r="R236" i="1"/>
  <c r="L236" i="1"/>
  <c r="T235" i="1"/>
  <c r="S235" i="1"/>
  <c r="R235" i="1"/>
  <c r="L235" i="1"/>
  <c r="T234" i="1"/>
  <c r="S234" i="1"/>
  <c r="R234" i="1"/>
  <c r="L234" i="1"/>
  <c r="T233" i="1"/>
  <c r="S233" i="1"/>
  <c r="R233" i="1"/>
  <c r="L233" i="1"/>
  <c r="T232" i="1"/>
  <c r="S232" i="1"/>
  <c r="R232" i="1"/>
  <c r="L232" i="1"/>
  <c r="T231" i="1"/>
  <c r="S231" i="1"/>
  <c r="R231" i="1"/>
  <c r="L231" i="1"/>
  <c r="T230" i="1"/>
  <c r="S230" i="1"/>
  <c r="R230" i="1"/>
  <c r="L230" i="1"/>
  <c r="T229" i="1"/>
  <c r="S229" i="1"/>
  <c r="R229" i="1"/>
  <c r="L229" i="1"/>
  <c r="T228" i="1"/>
  <c r="S228" i="1"/>
  <c r="R228" i="1"/>
  <c r="L228" i="1"/>
  <c r="T227" i="1"/>
  <c r="S227" i="1"/>
  <c r="R227" i="1"/>
  <c r="L227" i="1"/>
  <c r="T226" i="1"/>
  <c r="S226" i="1"/>
  <c r="R226" i="1"/>
  <c r="L226" i="1"/>
  <c r="T225" i="1"/>
  <c r="S225" i="1"/>
  <c r="R225" i="1"/>
  <c r="L225" i="1"/>
  <c r="T224" i="1"/>
  <c r="S224" i="1"/>
  <c r="R224" i="1"/>
  <c r="L224" i="1"/>
  <c r="T223" i="1"/>
  <c r="S223" i="1"/>
  <c r="R223" i="1"/>
  <c r="L223" i="1"/>
  <c r="T222" i="1"/>
  <c r="S222" i="1"/>
  <c r="R222" i="1"/>
  <c r="L222" i="1"/>
  <c r="T221" i="1"/>
  <c r="S221" i="1"/>
  <c r="R221" i="1"/>
  <c r="L221" i="1"/>
  <c r="T220" i="1"/>
  <c r="S220" i="1"/>
  <c r="R220" i="1"/>
  <c r="L220" i="1"/>
  <c r="T219" i="1"/>
  <c r="S219" i="1"/>
  <c r="R219" i="1"/>
  <c r="L219" i="1"/>
  <c r="T218" i="1"/>
  <c r="S218" i="1"/>
  <c r="R218" i="1"/>
  <c r="L218" i="1"/>
  <c r="T217" i="1"/>
  <c r="S217" i="1"/>
  <c r="R217" i="1"/>
  <c r="L217" i="1"/>
  <c r="T216" i="1"/>
  <c r="S216" i="1"/>
  <c r="R216" i="1"/>
  <c r="L216" i="1"/>
  <c r="T215" i="1"/>
  <c r="S215" i="1"/>
  <c r="R215" i="1"/>
  <c r="L215" i="1"/>
  <c r="T214" i="1"/>
  <c r="S214" i="1"/>
  <c r="R214" i="1"/>
  <c r="L214" i="1"/>
  <c r="T213" i="1"/>
  <c r="S213" i="1"/>
  <c r="R213" i="1"/>
  <c r="L213" i="1"/>
  <c r="T212" i="1"/>
  <c r="S212" i="1"/>
  <c r="R212" i="1"/>
  <c r="L212" i="1"/>
  <c r="T211" i="1"/>
  <c r="S211" i="1"/>
  <c r="R211" i="1"/>
  <c r="L211" i="1"/>
  <c r="T210" i="1"/>
  <c r="S210" i="1"/>
  <c r="R210" i="1"/>
  <c r="L210" i="1"/>
  <c r="T209" i="1"/>
  <c r="S209" i="1"/>
  <c r="R209" i="1"/>
  <c r="L209" i="1"/>
  <c r="T208" i="1"/>
  <c r="S208" i="1"/>
  <c r="R208" i="1"/>
  <c r="L208" i="1"/>
  <c r="T207" i="1"/>
  <c r="S207" i="1"/>
  <c r="R207" i="1"/>
  <c r="L207" i="1"/>
  <c r="T206" i="1"/>
  <c r="S206" i="1"/>
  <c r="R206" i="1"/>
  <c r="L206" i="1"/>
  <c r="T205" i="1"/>
  <c r="S205" i="1"/>
  <c r="R205" i="1"/>
  <c r="L205" i="1"/>
  <c r="T204" i="1"/>
  <c r="S204" i="1"/>
  <c r="R204" i="1"/>
  <c r="L204" i="1"/>
  <c r="T203" i="1"/>
  <c r="S203" i="1"/>
  <c r="R203" i="1"/>
  <c r="L203" i="1"/>
  <c r="T202" i="1"/>
  <c r="S202" i="1"/>
  <c r="R202" i="1"/>
  <c r="L202" i="1"/>
  <c r="T201" i="1"/>
  <c r="S201" i="1"/>
  <c r="R201" i="1"/>
  <c r="L201" i="1"/>
  <c r="T200" i="1"/>
  <c r="S200" i="1"/>
  <c r="R200" i="1"/>
  <c r="L200" i="1"/>
  <c r="T199" i="1"/>
  <c r="S199" i="1"/>
  <c r="R199" i="1"/>
  <c r="L199" i="1"/>
  <c r="T198" i="1"/>
  <c r="S198" i="1"/>
  <c r="R198" i="1"/>
  <c r="L198" i="1"/>
  <c r="T197" i="1"/>
  <c r="S197" i="1"/>
  <c r="R197" i="1"/>
  <c r="L197" i="1"/>
  <c r="T196" i="1"/>
  <c r="S196" i="1"/>
  <c r="R196" i="1"/>
  <c r="L196" i="1"/>
  <c r="T195" i="1"/>
  <c r="S195" i="1"/>
  <c r="R195" i="1"/>
  <c r="L195" i="1"/>
  <c r="T194" i="1"/>
  <c r="S194" i="1"/>
  <c r="R194" i="1"/>
  <c r="L194" i="1"/>
  <c r="T193" i="1"/>
  <c r="S193" i="1"/>
  <c r="R193" i="1"/>
  <c r="L193" i="1"/>
  <c r="T192" i="1"/>
  <c r="S192" i="1"/>
  <c r="R192" i="1"/>
  <c r="L192" i="1"/>
  <c r="T191" i="1"/>
  <c r="S191" i="1"/>
  <c r="R191" i="1"/>
  <c r="L191" i="1"/>
  <c r="T190" i="1"/>
  <c r="S190" i="1"/>
  <c r="R190" i="1"/>
  <c r="L190" i="1"/>
  <c r="T189" i="1"/>
  <c r="S189" i="1"/>
  <c r="R189" i="1"/>
  <c r="L189" i="1"/>
  <c r="T188" i="1"/>
  <c r="S188" i="1"/>
  <c r="R188" i="1"/>
  <c r="L188" i="1"/>
  <c r="T187" i="1"/>
  <c r="S187" i="1"/>
  <c r="R187" i="1"/>
  <c r="L187" i="1"/>
  <c r="T186" i="1"/>
  <c r="S186" i="1"/>
  <c r="R186" i="1"/>
  <c r="L186" i="1"/>
  <c r="T185" i="1"/>
  <c r="S185" i="1"/>
  <c r="R185" i="1"/>
  <c r="L185" i="1"/>
  <c r="T184" i="1"/>
  <c r="S184" i="1"/>
  <c r="R184" i="1"/>
  <c r="L184" i="1"/>
  <c r="T183" i="1"/>
  <c r="S183" i="1"/>
  <c r="R183" i="1"/>
  <c r="L183" i="1"/>
  <c r="T182" i="1"/>
  <c r="S182" i="1"/>
  <c r="R182" i="1"/>
  <c r="L182" i="1"/>
  <c r="T181" i="1"/>
  <c r="S181" i="1"/>
  <c r="R181" i="1"/>
  <c r="L181" i="1"/>
  <c r="T180" i="1"/>
  <c r="S180" i="1"/>
  <c r="R180" i="1"/>
  <c r="L180" i="1"/>
  <c r="T179" i="1"/>
  <c r="S179" i="1"/>
  <c r="R179" i="1"/>
  <c r="L179" i="1"/>
  <c r="T178" i="1"/>
  <c r="S178" i="1"/>
  <c r="R178" i="1"/>
  <c r="L178" i="1"/>
  <c r="T177" i="1"/>
  <c r="S177" i="1"/>
  <c r="R177" i="1"/>
  <c r="L177" i="1"/>
  <c r="T176" i="1"/>
  <c r="S176" i="1"/>
  <c r="R176" i="1"/>
  <c r="L176" i="1"/>
  <c r="T175" i="1"/>
  <c r="S175" i="1"/>
  <c r="R175" i="1"/>
  <c r="L175" i="1"/>
  <c r="T174" i="1"/>
  <c r="S174" i="1"/>
  <c r="R174" i="1"/>
  <c r="L174" i="1"/>
  <c r="T173" i="1"/>
  <c r="S173" i="1"/>
  <c r="R173" i="1"/>
  <c r="L173" i="1"/>
  <c r="T172" i="1"/>
  <c r="S172" i="1"/>
  <c r="R172" i="1"/>
  <c r="L172" i="1"/>
  <c r="T171" i="1"/>
  <c r="S171" i="1"/>
  <c r="R171" i="1"/>
  <c r="L171" i="1"/>
  <c r="T170" i="1"/>
  <c r="S170" i="1"/>
  <c r="R170" i="1"/>
  <c r="L170" i="1"/>
  <c r="T169" i="1"/>
  <c r="S169" i="1"/>
  <c r="R169" i="1"/>
  <c r="L169" i="1"/>
  <c r="T168" i="1"/>
  <c r="S168" i="1"/>
  <c r="R168" i="1"/>
  <c r="L168" i="1"/>
  <c r="T167" i="1"/>
  <c r="S167" i="1"/>
  <c r="R167" i="1"/>
  <c r="L167" i="1"/>
  <c r="T166" i="1"/>
  <c r="S166" i="1"/>
  <c r="R166" i="1"/>
  <c r="L166" i="1"/>
  <c r="T165" i="1"/>
  <c r="S165" i="1"/>
  <c r="R165" i="1"/>
  <c r="L165" i="1"/>
  <c r="T164" i="1"/>
  <c r="S164" i="1"/>
  <c r="R164" i="1"/>
  <c r="L164" i="1"/>
  <c r="T163" i="1"/>
  <c r="S163" i="1"/>
  <c r="R163" i="1"/>
  <c r="L163" i="1"/>
  <c r="T162" i="1"/>
  <c r="S162" i="1"/>
  <c r="R162" i="1"/>
  <c r="L162" i="1"/>
  <c r="T161" i="1"/>
  <c r="S161" i="1"/>
  <c r="R161" i="1"/>
  <c r="L161" i="1"/>
  <c r="T160" i="1"/>
  <c r="S160" i="1"/>
  <c r="R160" i="1"/>
  <c r="L160" i="1"/>
  <c r="T159" i="1"/>
  <c r="S159" i="1"/>
  <c r="R159" i="1"/>
  <c r="L159" i="1"/>
  <c r="T158" i="1"/>
  <c r="S158" i="1"/>
  <c r="R158" i="1"/>
  <c r="L158" i="1"/>
  <c r="T157" i="1"/>
  <c r="S157" i="1"/>
  <c r="R157" i="1"/>
  <c r="L157" i="1"/>
  <c r="T156" i="1"/>
  <c r="S156" i="1"/>
  <c r="R156" i="1"/>
  <c r="L156" i="1"/>
  <c r="T155" i="1"/>
  <c r="S155" i="1"/>
  <c r="R155" i="1"/>
  <c r="L155" i="1"/>
  <c r="T154" i="1"/>
  <c r="S154" i="1"/>
  <c r="R154" i="1"/>
  <c r="L154" i="1"/>
  <c r="T153" i="1"/>
  <c r="S153" i="1"/>
  <c r="R153" i="1"/>
  <c r="L153" i="1"/>
  <c r="T152" i="1"/>
  <c r="S152" i="1"/>
  <c r="R152" i="1"/>
  <c r="L152" i="1"/>
  <c r="T151" i="1"/>
  <c r="S151" i="1"/>
  <c r="R151" i="1"/>
  <c r="L151" i="1"/>
  <c r="T150" i="1"/>
  <c r="S150" i="1"/>
  <c r="R150" i="1"/>
  <c r="L150" i="1"/>
  <c r="T149" i="1"/>
  <c r="S149" i="1"/>
  <c r="R149" i="1"/>
  <c r="L149" i="1"/>
  <c r="T148" i="1"/>
  <c r="S148" i="1"/>
  <c r="R148" i="1"/>
  <c r="L148" i="1"/>
  <c r="T147" i="1"/>
  <c r="S147" i="1"/>
  <c r="R147" i="1"/>
  <c r="L147" i="1"/>
  <c r="T146" i="1"/>
  <c r="S146" i="1"/>
  <c r="R146" i="1"/>
  <c r="L146" i="1"/>
  <c r="T145" i="1"/>
  <c r="S145" i="1"/>
  <c r="R145" i="1"/>
  <c r="L145" i="1"/>
  <c r="T144" i="1"/>
  <c r="S144" i="1"/>
  <c r="R144" i="1"/>
  <c r="L144" i="1"/>
  <c r="T143" i="1"/>
  <c r="S143" i="1"/>
  <c r="R143" i="1"/>
  <c r="L143" i="1"/>
  <c r="T142" i="1"/>
  <c r="S142" i="1"/>
  <c r="R142" i="1"/>
  <c r="L142" i="1"/>
  <c r="T141" i="1"/>
  <c r="S141" i="1"/>
  <c r="R141" i="1"/>
  <c r="L141" i="1"/>
  <c r="T140" i="1"/>
  <c r="S140" i="1"/>
  <c r="R140" i="1"/>
  <c r="L140" i="1"/>
  <c r="T139" i="1"/>
  <c r="S139" i="1"/>
  <c r="R139" i="1"/>
  <c r="L139" i="1"/>
  <c r="T138" i="1"/>
  <c r="S138" i="1"/>
  <c r="R138" i="1"/>
  <c r="L138" i="1"/>
  <c r="T137" i="1"/>
  <c r="S137" i="1"/>
  <c r="R137" i="1"/>
  <c r="L137" i="1"/>
  <c r="T136" i="1"/>
  <c r="S136" i="1"/>
  <c r="R136" i="1"/>
  <c r="L136" i="1"/>
  <c r="T135" i="1"/>
  <c r="S135" i="1"/>
  <c r="R135" i="1"/>
  <c r="L135" i="1"/>
  <c r="T134" i="1"/>
  <c r="S134" i="1"/>
  <c r="R134" i="1"/>
  <c r="L134" i="1"/>
  <c r="T133" i="1"/>
  <c r="S133" i="1"/>
  <c r="R133" i="1"/>
  <c r="L133" i="1"/>
  <c r="T132" i="1"/>
  <c r="S132" i="1"/>
  <c r="R132" i="1"/>
  <c r="L132" i="1"/>
  <c r="T131" i="1"/>
  <c r="S131" i="1"/>
  <c r="R131" i="1"/>
  <c r="L131" i="1"/>
  <c r="T130" i="1"/>
  <c r="S130" i="1"/>
  <c r="R130" i="1"/>
  <c r="L130" i="1"/>
  <c r="T129" i="1"/>
  <c r="S129" i="1"/>
  <c r="R129" i="1"/>
  <c r="L129" i="1"/>
  <c r="T128" i="1"/>
  <c r="S128" i="1"/>
  <c r="R128" i="1"/>
  <c r="L128" i="1"/>
  <c r="T127" i="1"/>
  <c r="S127" i="1"/>
  <c r="R127" i="1"/>
  <c r="L127" i="1"/>
  <c r="T126" i="1"/>
  <c r="S126" i="1"/>
  <c r="R126" i="1"/>
  <c r="L126" i="1"/>
  <c r="T125" i="1"/>
  <c r="S125" i="1"/>
  <c r="R125" i="1"/>
  <c r="L125" i="1"/>
  <c r="T124" i="1"/>
  <c r="S124" i="1"/>
  <c r="R124" i="1"/>
  <c r="L124" i="1"/>
  <c r="T123" i="1"/>
  <c r="S123" i="1"/>
  <c r="R123" i="1"/>
  <c r="L123" i="1"/>
  <c r="T122" i="1"/>
  <c r="S122" i="1"/>
  <c r="R122" i="1"/>
  <c r="L122" i="1"/>
  <c r="T121" i="1"/>
  <c r="S121" i="1"/>
  <c r="R121" i="1"/>
  <c r="L121" i="1"/>
  <c r="T120" i="1"/>
  <c r="S120" i="1"/>
  <c r="R120" i="1"/>
  <c r="L120" i="1"/>
  <c r="T119" i="1"/>
  <c r="S119" i="1"/>
  <c r="R119" i="1"/>
  <c r="L119" i="1"/>
  <c r="T118" i="1"/>
  <c r="S118" i="1"/>
  <c r="R118" i="1"/>
  <c r="L118" i="1"/>
  <c r="T117" i="1"/>
  <c r="S117" i="1"/>
  <c r="R117" i="1"/>
  <c r="L117" i="1"/>
  <c r="T116" i="1"/>
  <c r="S116" i="1"/>
  <c r="R116" i="1"/>
  <c r="L116" i="1"/>
  <c r="T115" i="1"/>
  <c r="S115" i="1"/>
  <c r="R115" i="1"/>
  <c r="L115" i="1"/>
  <c r="T114" i="1"/>
  <c r="S114" i="1"/>
  <c r="R114" i="1"/>
  <c r="L114" i="1"/>
  <c r="T113" i="1"/>
  <c r="S113" i="1"/>
  <c r="R113" i="1"/>
  <c r="L113" i="1"/>
  <c r="T112" i="1"/>
  <c r="S112" i="1"/>
  <c r="R112" i="1"/>
  <c r="L112" i="1"/>
  <c r="T111" i="1"/>
  <c r="S111" i="1"/>
  <c r="R111" i="1"/>
  <c r="L111" i="1"/>
  <c r="T110" i="1"/>
  <c r="S110" i="1"/>
  <c r="R110" i="1"/>
  <c r="L110" i="1"/>
  <c r="T109" i="1"/>
  <c r="S109" i="1"/>
  <c r="R109" i="1"/>
  <c r="L109" i="1"/>
  <c r="T108" i="1"/>
  <c r="S108" i="1"/>
  <c r="R108" i="1"/>
  <c r="L108" i="1"/>
  <c r="T107" i="1"/>
  <c r="S107" i="1"/>
  <c r="R107" i="1"/>
  <c r="L107" i="1"/>
  <c r="T106" i="1"/>
  <c r="S106" i="1"/>
  <c r="R106" i="1"/>
  <c r="L106" i="1"/>
  <c r="T105" i="1"/>
  <c r="S105" i="1"/>
  <c r="R105" i="1"/>
  <c r="L105" i="1"/>
  <c r="T104" i="1"/>
  <c r="S104" i="1"/>
  <c r="R104" i="1"/>
  <c r="L104" i="1"/>
  <c r="T103" i="1"/>
  <c r="S103" i="1"/>
  <c r="R103" i="1"/>
  <c r="L103" i="1"/>
  <c r="T102" i="1"/>
  <c r="S102" i="1"/>
  <c r="R102" i="1"/>
  <c r="L102" i="1"/>
  <c r="T101" i="1"/>
  <c r="S101" i="1"/>
  <c r="R101" i="1"/>
  <c r="L101" i="1"/>
  <c r="T100" i="1"/>
  <c r="S100" i="1"/>
  <c r="R100" i="1"/>
  <c r="L100" i="1"/>
  <c r="T99" i="1"/>
  <c r="S99" i="1"/>
  <c r="R99" i="1"/>
  <c r="L99" i="1"/>
  <c r="T98" i="1"/>
  <c r="S98" i="1"/>
  <c r="R98" i="1"/>
  <c r="L98" i="1"/>
  <c r="T97" i="1"/>
  <c r="S97" i="1"/>
  <c r="R97" i="1"/>
  <c r="L97" i="1"/>
  <c r="T96" i="1"/>
  <c r="S96" i="1"/>
  <c r="R96" i="1"/>
  <c r="L96" i="1"/>
  <c r="T95" i="1"/>
  <c r="S95" i="1"/>
  <c r="R95" i="1"/>
  <c r="L95" i="1"/>
  <c r="T94" i="1"/>
  <c r="S94" i="1"/>
  <c r="R94" i="1"/>
  <c r="L94" i="1"/>
  <c r="T93" i="1"/>
  <c r="S93" i="1"/>
  <c r="R93" i="1"/>
  <c r="L93" i="1"/>
  <c r="T92" i="1"/>
  <c r="S92" i="1"/>
  <c r="R92" i="1"/>
  <c r="L92" i="1"/>
  <c r="T91" i="1"/>
  <c r="S91" i="1"/>
  <c r="R91" i="1"/>
  <c r="L91" i="1"/>
  <c r="T90" i="1"/>
  <c r="S90" i="1"/>
  <c r="R90" i="1"/>
  <c r="L90" i="1"/>
  <c r="T89" i="1"/>
  <c r="S89" i="1"/>
  <c r="R89" i="1"/>
  <c r="L89" i="1"/>
  <c r="T88" i="1"/>
  <c r="S88" i="1"/>
  <c r="R88" i="1"/>
  <c r="L88" i="1"/>
  <c r="T87" i="1"/>
  <c r="S87" i="1"/>
  <c r="R87" i="1"/>
  <c r="L87" i="1"/>
  <c r="T86" i="1"/>
  <c r="S86" i="1"/>
  <c r="R86" i="1"/>
  <c r="L86" i="1"/>
  <c r="T85" i="1"/>
  <c r="S85" i="1"/>
  <c r="R85" i="1"/>
  <c r="L85" i="1"/>
  <c r="T84" i="1"/>
  <c r="S84" i="1"/>
  <c r="R84" i="1"/>
  <c r="L84" i="1"/>
  <c r="T83" i="1"/>
  <c r="S83" i="1"/>
  <c r="R83" i="1"/>
  <c r="L83" i="1"/>
  <c r="T82" i="1"/>
  <c r="S82" i="1"/>
  <c r="R82" i="1"/>
  <c r="L82" i="1"/>
  <c r="T81" i="1"/>
  <c r="S81" i="1"/>
  <c r="R81" i="1"/>
  <c r="L81" i="1"/>
  <c r="T80" i="1"/>
  <c r="S80" i="1"/>
  <c r="R80" i="1"/>
  <c r="L80" i="1"/>
  <c r="T79" i="1"/>
  <c r="S79" i="1"/>
  <c r="R79" i="1"/>
  <c r="L79" i="1"/>
  <c r="T78" i="1"/>
  <c r="S78" i="1"/>
  <c r="R78" i="1"/>
  <c r="L78" i="1"/>
  <c r="T77" i="1"/>
  <c r="S77" i="1"/>
  <c r="R77" i="1"/>
  <c r="L77" i="1"/>
  <c r="T76" i="1"/>
  <c r="S76" i="1"/>
  <c r="R76" i="1"/>
  <c r="L76" i="1"/>
  <c r="T75" i="1"/>
  <c r="S75" i="1"/>
  <c r="R75" i="1"/>
  <c r="L75" i="1"/>
  <c r="T74" i="1"/>
  <c r="S74" i="1"/>
  <c r="R74" i="1"/>
  <c r="L74" i="1"/>
  <c r="T73" i="1"/>
  <c r="S73" i="1"/>
  <c r="R73" i="1"/>
  <c r="L73" i="1"/>
  <c r="T72" i="1"/>
  <c r="S72" i="1"/>
  <c r="R72" i="1"/>
  <c r="L72" i="1"/>
  <c r="T71" i="1"/>
  <c r="S71" i="1"/>
  <c r="R71" i="1"/>
  <c r="L71" i="1"/>
  <c r="T70" i="1"/>
  <c r="S70" i="1"/>
  <c r="R70" i="1"/>
  <c r="L70" i="1"/>
  <c r="T69" i="1"/>
  <c r="S69" i="1"/>
  <c r="R69" i="1"/>
  <c r="L69" i="1"/>
  <c r="T68" i="1"/>
  <c r="S68" i="1"/>
  <c r="R68" i="1"/>
  <c r="L68" i="1"/>
  <c r="T67" i="1"/>
  <c r="S67" i="1"/>
  <c r="R67" i="1"/>
  <c r="L67" i="1"/>
  <c r="T66" i="1"/>
  <c r="S66" i="1"/>
  <c r="R66" i="1"/>
  <c r="L66" i="1"/>
  <c r="T65" i="1"/>
  <c r="S65" i="1"/>
  <c r="R65" i="1"/>
  <c r="L65" i="1"/>
  <c r="T64" i="1"/>
  <c r="S64" i="1"/>
  <c r="R64" i="1"/>
  <c r="L64" i="1"/>
  <c r="T63" i="1"/>
  <c r="S63" i="1"/>
  <c r="R63" i="1"/>
  <c r="L63" i="1"/>
  <c r="T62" i="1"/>
  <c r="S62" i="1"/>
  <c r="R62" i="1"/>
  <c r="L62" i="1"/>
  <c r="T61" i="1"/>
  <c r="S61" i="1"/>
  <c r="R61" i="1"/>
  <c r="L61" i="1"/>
  <c r="T60" i="1"/>
  <c r="S60" i="1"/>
  <c r="R60" i="1"/>
  <c r="L60" i="1"/>
  <c r="T59" i="1"/>
  <c r="S59" i="1"/>
  <c r="R59" i="1"/>
  <c r="L59" i="1"/>
  <c r="T58" i="1"/>
  <c r="S58" i="1"/>
  <c r="R58" i="1"/>
  <c r="L58" i="1"/>
  <c r="T57" i="1"/>
  <c r="S57" i="1"/>
  <c r="R57" i="1"/>
  <c r="L57" i="1"/>
  <c r="T56" i="1"/>
  <c r="S56" i="1"/>
  <c r="R56" i="1"/>
  <c r="L56" i="1"/>
  <c r="T55" i="1"/>
  <c r="S55" i="1"/>
  <c r="R55" i="1"/>
  <c r="L55" i="1"/>
  <c r="T54" i="1"/>
  <c r="S54" i="1"/>
  <c r="R54" i="1"/>
  <c r="L54" i="1"/>
  <c r="T53" i="1"/>
  <c r="S53" i="1"/>
  <c r="R53" i="1"/>
  <c r="L53" i="1"/>
  <c r="T52" i="1"/>
  <c r="S52" i="1"/>
  <c r="R52" i="1"/>
  <c r="L52" i="1"/>
  <c r="T51" i="1"/>
  <c r="S51" i="1"/>
  <c r="R51" i="1"/>
  <c r="L51" i="1"/>
  <c r="T50" i="1"/>
  <c r="S50" i="1"/>
  <c r="R50" i="1"/>
  <c r="L50" i="1"/>
  <c r="T49" i="1"/>
  <c r="S49" i="1"/>
  <c r="R49" i="1"/>
  <c r="L49" i="1"/>
  <c r="T48" i="1"/>
  <c r="S48" i="1"/>
  <c r="R48" i="1"/>
  <c r="L48" i="1"/>
  <c r="T47" i="1"/>
  <c r="S47" i="1"/>
  <c r="R47" i="1"/>
  <c r="L47" i="1"/>
  <c r="T46" i="1"/>
  <c r="S46" i="1"/>
  <c r="R46" i="1"/>
  <c r="L46" i="1"/>
  <c r="T45" i="1"/>
  <c r="S45" i="1"/>
  <c r="R45" i="1"/>
  <c r="L45" i="1"/>
  <c r="T44" i="1"/>
  <c r="S44" i="1"/>
  <c r="R44" i="1"/>
  <c r="L44" i="1"/>
  <c r="T43" i="1"/>
  <c r="S43" i="1"/>
  <c r="R43" i="1"/>
  <c r="L43" i="1"/>
  <c r="T42" i="1"/>
  <c r="S42" i="1"/>
  <c r="R42" i="1"/>
  <c r="L42" i="1"/>
  <c r="T41" i="1"/>
  <c r="S41" i="1"/>
  <c r="R41" i="1"/>
  <c r="L41" i="1"/>
  <c r="T40" i="1"/>
  <c r="S40" i="1"/>
  <c r="R40" i="1"/>
  <c r="L40" i="1"/>
  <c r="T39" i="1"/>
  <c r="S39" i="1"/>
  <c r="R39" i="1"/>
  <c r="L39" i="1"/>
  <c r="T38" i="1"/>
  <c r="S38" i="1"/>
  <c r="R38" i="1"/>
  <c r="L38" i="1"/>
  <c r="T37" i="1"/>
  <c r="S37" i="1"/>
  <c r="R37" i="1"/>
  <c r="L37" i="1"/>
  <c r="T36" i="1"/>
  <c r="S36" i="1"/>
  <c r="R36" i="1"/>
  <c r="L36" i="1"/>
  <c r="T35" i="1"/>
  <c r="S35" i="1"/>
  <c r="R35" i="1"/>
  <c r="L35" i="1"/>
  <c r="T34" i="1"/>
  <c r="S34" i="1"/>
  <c r="R34" i="1"/>
  <c r="L34" i="1"/>
  <c r="T33" i="1"/>
  <c r="S33" i="1"/>
  <c r="R33" i="1"/>
  <c r="L33" i="1"/>
  <c r="T32" i="1"/>
  <c r="S32" i="1"/>
  <c r="R32" i="1"/>
  <c r="L32" i="1"/>
  <c r="T31" i="1"/>
  <c r="S31" i="1"/>
  <c r="R31" i="1"/>
  <c r="L31" i="1"/>
  <c r="T30" i="1"/>
  <c r="S30" i="1"/>
  <c r="R30" i="1"/>
  <c r="L30" i="1"/>
  <c r="T29" i="1"/>
  <c r="S29" i="1"/>
  <c r="R29" i="1"/>
  <c r="L29" i="1"/>
  <c r="T28" i="1"/>
  <c r="S28" i="1"/>
  <c r="R28" i="1"/>
  <c r="L28" i="1"/>
  <c r="T27" i="1"/>
  <c r="S27" i="1"/>
  <c r="R27" i="1"/>
  <c r="L27" i="1"/>
  <c r="T26" i="1"/>
  <c r="S26" i="1"/>
  <c r="R26" i="1"/>
  <c r="L26" i="1"/>
  <c r="T25" i="1"/>
  <c r="S25" i="1"/>
  <c r="R25" i="1"/>
  <c r="L25" i="1"/>
  <c r="T24" i="1"/>
  <c r="S24" i="1"/>
  <c r="R24" i="1"/>
  <c r="L24" i="1"/>
  <c r="T23" i="1"/>
  <c r="S23" i="1"/>
  <c r="R23" i="1"/>
  <c r="L23" i="1"/>
  <c r="T22" i="1"/>
  <c r="S22" i="1"/>
  <c r="R22" i="1"/>
  <c r="L22" i="1"/>
  <c r="T21" i="1"/>
  <c r="S21" i="1"/>
  <c r="R21" i="1"/>
  <c r="L21" i="1"/>
  <c r="T20" i="1"/>
  <c r="S20" i="1"/>
  <c r="R20" i="1"/>
  <c r="L20" i="1"/>
  <c r="T19" i="1"/>
  <c r="S19" i="1"/>
  <c r="R19" i="1"/>
  <c r="L19" i="1"/>
  <c r="T18" i="1"/>
  <c r="S18" i="1"/>
  <c r="R18" i="1"/>
  <c r="L18" i="1"/>
  <c r="T17" i="1"/>
  <c r="S17" i="1"/>
  <c r="R17" i="1"/>
  <c r="L17" i="1"/>
  <c r="T16" i="1"/>
  <c r="S16" i="1"/>
  <c r="R16" i="1"/>
  <c r="L16" i="1"/>
  <c r="T15" i="1"/>
  <c r="S15" i="1"/>
  <c r="R15" i="1"/>
  <c r="L15" i="1"/>
  <c r="T14" i="1"/>
  <c r="S14" i="1"/>
  <c r="R14" i="1"/>
  <c r="L14" i="1"/>
  <c r="T13" i="1"/>
  <c r="S13" i="1"/>
  <c r="R13" i="1"/>
  <c r="L13" i="1"/>
  <c r="T12" i="1"/>
  <c r="S12" i="1"/>
  <c r="R12" i="1"/>
  <c r="L12" i="1"/>
  <c r="G2" i="1" s="1"/>
  <c r="G8" i="1" s="1"/>
  <c r="G6" i="1"/>
  <c r="G5" i="1"/>
  <c r="G4" i="1"/>
</calcChain>
</file>

<file path=xl/sharedStrings.xml><?xml version="1.0" encoding="utf-8"?>
<sst xmlns="http://schemas.openxmlformats.org/spreadsheetml/2006/main" count="7055" uniqueCount="4305">
  <si>
    <t>INFORME CONTRACTUAL OCTUBRE 2023</t>
  </si>
  <si>
    <t>Valor Contratación Rubros de Inversión</t>
  </si>
  <si>
    <t>Valor Contratación Rubros de Funcionamiento</t>
  </si>
  <si>
    <t>Valor Contratación Recurso Externo</t>
  </si>
  <si>
    <t>Valor Contratación Aporte en Especie</t>
  </si>
  <si>
    <t>Valor Contratación Recursos Fondiger</t>
  </si>
  <si>
    <t>Valor Sistema General de Regalias</t>
  </si>
  <si>
    <t>CONTRATO NUMERO</t>
  </si>
  <si>
    <t>FECHA SUSCRIPCIÓN</t>
  </si>
  <si>
    <t>FECHA DE INICIO</t>
  </si>
  <si>
    <t>TIPO DE CONTRATO</t>
  </si>
  <si>
    <t>NOMBRE CONTRATISTA</t>
  </si>
  <si>
    <t>OBJETO</t>
  </si>
  <si>
    <t>VALOR INICIAL DEL CONTRATO</t>
  </si>
  <si>
    <t>RUBRO</t>
  </si>
  <si>
    <t>LINK DEL PROCESO - SECOP</t>
  </si>
  <si>
    <t>VALOR DE LAS ADICIONES</t>
  </si>
  <si>
    <t>VALOR REDUCCIONES AL CONTRATO</t>
  </si>
  <si>
    <t>VALOR TOTAL DEL CONTRATO</t>
  </si>
  <si>
    <t>Recursos totales desembolsados o pagados</t>
  </si>
  <si>
    <t>Recursos pendientes de ejecutar</t>
  </si>
  <si>
    <t>OBSERVACIONES</t>
  </si>
  <si>
    <t>1-2023</t>
  </si>
  <si>
    <t>Prestación de Servicios Profesionales</t>
  </si>
  <si>
    <t>LAURA ALEJANDRA MORENO MOLINA</t>
  </si>
  <si>
    <t>PRESTAR SERVICIOS PROFESIONALES PARA BRINDAR APOYO TÉCNICO Y ADMINISTRATIVO EN LA GESTIÓN DE TRÁMITES PARA PROMOVER LA INICIACIÓN DE VIVIENDAS VIS Y VIP EN BOGOTÁ BAJO EL ESQUEMA DE MESA DE SOLUCIONES.</t>
  </si>
  <si>
    <t>INVERSION</t>
  </si>
  <si>
    <t>https://community.secop.gov.co/Public/Tendering/OpportunityDetail/Index?noticeUID=CO1.NTC.3721572&amp;isFromPublicArea=True&amp;isModal=true&amp;asPopupView=true</t>
  </si>
  <si>
    <t>2-2023</t>
  </si>
  <si>
    <t>MARIA DEL PILAR OLAYA CARVAJAL</t>
  </si>
  <si>
    <t>PRESTAR SERVICIOS PROFESIONALES EN DERECHO PARA APOYAR EN LA ESTRUCTURACIÓN, COORDINACIÓN Y SEGUIMIENTO DEL CUMPLIMIENTO DE NORMAS Y PUBLICACIÓN DE ACTOS Y ACTUACIONES ADMINISTRATIVAS A CARGO DE LA SUBSECRETARÍA JURÍDICA.</t>
  </si>
  <si>
    <t>https://community.secop.gov.co/Public/Tendering/OpportunityDetail/Index?noticeUID=CO1.NTC.3741297&amp;isFromPublicArea=True&amp;isModal=true&amp;asPopupView=true</t>
  </si>
  <si>
    <t>3-2023</t>
  </si>
  <si>
    <t>MARIA CLAUDIA ORTEGA REYES</t>
  </si>
  <si>
    <t>PRESTAR SERVICIOS PROFESIONALES PARA APOYAR EL SEGUIMIENTO, CONTROL Y ARTICULACIÓN DE LA INFORMACIÓN QUE SE REQUIERA EN EL MARCO DEL PROYECTO DE INVERSIÓN, ASI COMO LAS DEMÁS ACTUACIONES ADMINISTRATIVAS ENCOMENDADAS</t>
  </si>
  <si>
    <t>https://community.secop.gov.co/Public/Tendering/OpportunityDetail/Index?noticeUID=CO1.NTC.3742660&amp;isFromPublicArea=True&amp;isModal=true&amp;asPopupView=true</t>
  </si>
  <si>
    <t>4-2023</t>
  </si>
  <si>
    <t>JULIO CESAR LOPEZ OSPINA</t>
  </si>
  <si>
    <t>PRESTAR SERVICIOS PROFESIONALES ESPECIALIZADOS PARA EL SEGUIMIENTO Y FORMULACIÓN DE LINEAMIENTOS JURIDICOS REQUERIDOS EN EL DESARROLLO E IMPLEMENTACIÓN DE LA POLITICA PUBLICA DEL HÁBITAT Y SUS INSTRUMENTOS DE FINANCIACIÓN.</t>
  </si>
  <si>
    <t>https://community.secop.gov.co/Public/Tendering/OpportunityDetail/Index?noticeUID=CO1.NTC.3752933&amp;isFromPublicArea=True&amp;isModal=true&amp;asPopupView=true</t>
  </si>
  <si>
    <t>5-2023</t>
  </si>
  <si>
    <t>MAYRA ALEJANDRA ANGARITA MIER</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</si>
  <si>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</si>
  <si>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https://community.secop.gov.co/Public/Tendering/OpportunityDetail/Index?noticeUID=CO1.NTC.3743903&amp;isFromPublicArea=True&amp;isModal=true&amp;asPopupView=true</t>
  </si>
  <si>
    <t>6-2023</t>
  </si>
  <si>
    <t>ERNESTO FABRIZIO ARMELLA VELASQUEZ</t>
  </si>
  <si>
    <t>PRESTAR SERVICIOS PROFESIONALES PARA BRINDAR ACOMPAÑAMIENTO JURÍDICO EN LA ESTRUCTURACIÓN, PLANEACIÓN Y SEGUIMIENTO EN LOS PROCESOS DE CONTRATACIÓN DEL PROYECTO DE INVERSIÓN 7590 DE LA SUBDIRECCIÓN DE PARTICIPACIÓN Y RELACIONES CON LA COMUNIDAD</t>
  </si>
  <si>
    <t>https://community.secop.gov.co/Public/Tendering/OpportunityDetail/Index?noticeUID=CO1.NTC.3751210&amp;isFromPublicArea=True&amp;isModal=true&amp;asPopupView=true</t>
  </si>
  <si>
    <t>7-2023</t>
  </si>
  <si>
    <t>CHIRLEY CHAMORRO MONTOYA</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</si>
  <si>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</si>
  <si>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https://community.secop.gov.co/Public/Tendering/OpportunityDetail/Index?noticeUID=CO1.NTC.3752187&amp;isFromPublicArea=True&amp;isModal=true&amp;asPopupView=true</t>
  </si>
  <si>
    <t>8-2023</t>
  </si>
  <si>
    <t>Prestación de Servicios  de Apoyo a la Gestión</t>
  </si>
  <si>
    <t>YULY ANDREA DUARTE GONZALEZ</t>
  </si>
  <si>
    <t>PRESTAR SERVICIOS DE APOYO A LA GESTIÓN DE LAS ACTIVIDADES RELACIONADAS CON EL PROCESO DE GESTIÓN DOCUMENTAL Y DEMÁS TAREAS LOGÍSTICAS DEL ÁREA</t>
  </si>
  <si>
    <t>https://community.secop.gov.co/Public/Tendering/OpportunityDetail/Index?noticeUID=CO1.NTC.3752154&amp;isFromPublicArea=True&amp;isModal=true&amp;asPopupView=true</t>
  </si>
  <si>
    <t>9-2023</t>
  </si>
  <si>
    <t>CARLOS ANDRES CAMERO RUBIANO</t>
  </si>
  <si>
    <t>PRESTAR SERVICIOS PROFESIONALES ESPECIALIZADOS PARA LA EJECUCIÓN Y DESARROLLO DE LOS PROYECTOS ESTRATEGICOS ASOCIADOS A LOS INSTRUMENTOS DE PLANEACION Y GESTIÓN DEL SUELO EN EL DISTRITO CAPITAL.</t>
  </si>
  <si>
    <t>https://community.secop.gov.co/Public/Tendering/OpportunityDetail/Index?noticeUID=CO1.NTC.3754264&amp;isFromPublicArea=True&amp;isModal=true&amp;asPopupView=true</t>
  </si>
  <si>
    <t>10-2023</t>
  </si>
  <si>
    <t>JENNY LILIANA CAMACHO ANGEL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</si>
  <si>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</si>
  <si>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https://community.secop.gov.co/Public/Tendering/OpportunityDetail/Index?noticeUID=CO1.NTC.3754328&amp;isFromPublicArea=True&amp;isModal=true&amp;asPopupView=true</t>
  </si>
  <si>
    <t>11-2023</t>
  </si>
  <si>
    <t>JOHANNA MILENA VELASCO HERNANDEZ</t>
  </si>
  <si>
    <t>PRESTAR SERVICIOS PROFESIONALES PARA APOYAR LA CONSTRUCCIÓN E IMPLEMENTACIÓN DE LAS HERRAMIENTAS E INSTRUMENTOS DE SEGUIMIENTO Y SOPORTE REQUERIDAS POR LA SUBDIRECCIÓN DE PARTICIPACIÓN Y RELACIONES CON LA COMUNIDAD</t>
  </si>
  <si>
    <t>https://community.secop.gov.co/Public/Tendering/OpportunityDetail/Index?noticeUID=CO1.NTC.3756071&amp;isFromPublicArea=True&amp;isModal=true&amp;asPopupView=true</t>
  </si>
  <si>
    <t>12-2023</t>
  </si>
  <si>
    <t>ANGEL GUZMAN GARCIA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</si>
  <si>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</si>
  <si>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https://community.secop.gov.co/Public/Tendering/OpportunityDetail/Index?noticeUID=CO1.NTC.3789411&amp;isFromPublicArea=True&amp;isModal=true&amp;asPopupView=true</t>
  </si>
  <si>
    <t>13-2023</t>
  </si>
  <si>
    <t>SEBASTIAN RICARDO CARDENAS CUESTA</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</si>
  <si>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</si>
  <si>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https://community.secop.gov.co/Public/Tendering/OpportunityDetail/Index?noticeUID=CO1.NTC.3789368&amp;isFromPublicArea=True&amp;isModal=true&amp;asPopupView=true</t>
  </si>
  <si>
    <t>14-2023</t>
  </si>
  <si>
    <t>PRESTAR SERVICIOS PROFESIONALES PARA REALIZAR EL ACOMPAÑAMIENTO EN LA IMPLEMENTACIÓN, DEL SISTEMA INTEGRADO DE GESTIÓN DE LA ENTIDAD DE ACUERDO CON LOS LINEAMIENTOS DEL MODELO INTEGRADO DE PLANEACIÓN Y GESTIÓN MIPG Y DE LA NORMA ISO 9001:2015</t>
  </si>
  <si>
    <t>https://community.secop.gov.co/Public/Tendering/OpportunityDetail/Index?noticeUID=CO1.NTC.3789670&amp;isFromPublicArea=True&amp;isModal=true&amp;asPopupView=true</t>
  </si>
  <si>
    <t>15-2023</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</si>
  <si>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</si>
  <si>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</si>
  <si>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https://community.secop.gov.co/Public/Tendering/OpportunityDetail/Index?noticeUID=CO1.NTC.3789966&amp;isFromPublicArea=True&amp;isModal=true&amp;asPopupView=true</t>
  </si>
  <si>
    <t>16-2023</t>
  </si>
  <si>
    <t>FRANCISCO JOSE BUSTAMANTE REYES</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</si>
  <si>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</si>
  <si>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https://community.secop.gov.co/Public/Tendering/OpportunityDetail/Index?noticeUID=CO1.NTC.3790252&amp;isFromPublicArea=True&amp;isModal=true&amp;asPopupView=true</t>
  </si>
  <si>
    <t>17-2023</t>
  </si>
  <si>
    <t>MANUEL ENRIQUE OTERO GONZALEZ</t>
  </si>
  <si>
    <t>PRESTAR SERVICIOS PROFESIONALES PARA EL DESARROLLO Y GESTIÓN DE ESTRATEGIAS ENFOCADAS EN LA RENDICIÓN PERMANENTE DE CUENTAS, ASÍ COMO EL DESARROLLO DE LA PROPUESTA METODOLÓGICA PARA LA PROMOCIÓN DEL CONTROL SOCIAL EN EL SECTOR HÁBITAT.</t>
  </si>
  <si>
    <t>https://community.secop.gov.co/Public/Tendering/OpportunityDetail/Index?noticeUID=CO1.NTC.3794514&amp;isFromPublicArea=True&amp;isModal=true&amp;asPopupView=true</t>
  </si>
  <si>
    <t>18-2023</t>
  </si>
  <si>
    <t>JOSE DUBERNEY ARANZAZU CORREA</t>
  </si>
  <si>
    <t>PRESTAR SERVICIOS DE APOYO A LA GESTIÓN PARA ADELANTAR ACTIVIDADES OPERATIVAS Y ADMINISTRATIVAS QUE SURJAN DE LAS ESTRATEGIAS DE PARTICIPACIÓN E INTERVENCIÓN DEL SECTOR HÁBITAT A NIVEL TERRITORIAL</t>
  </si>
  <si>
    <t>https://community.secop.gov.co/Public/Tendering/OpportunityDetail/Index?noticeUID=CO1.NTC.3766171&amp;isFromPublicArea=True&amp;isModal=true&amp;asPopupView=true</t>
  </si>
  <si>
    <t>19-2023</t>
  </si>
  <si>
    <t>LINDA KATERINNE CASTAÑEDA DAZA</t>
  </si>
  <si>
    <t>PRESTAR SERVICIOS DE APOYO A LA SUBSECRETARÍA DE PLANEACIÓN Y POLÍTICA Y LA SUBDIRECCIÓN DE GESTIÓN DEL SUELO EN LOS PROCESOS DE GESTIÓN ADMINISTRATIVA Y DOCUMENTAL EN EL MARCO DE SU MISIONALIDAD EN GESTIÓN DEL HÁBITAT.</t>
  </si>
  <si>
    <t>https://community.secop.gov.co/Public/Tendering/OpportunityDetail/Index?noticeUID=CO1.NTC.3765314&amp;isFromPublicArea=True&amp;isModal=true&amp;asPopupView=true</t>
  </si>
  <si>
    <t>20-2023</t>
  </si>
  <si>
    <t>DUBAN ESNEIDER ROBERTO PINEDA</t>
  </si>
  <si>
    <t>PRESTAR SERVICIOS PROFESIONALES PARA REALIZAR LAS ACTIVIDADES ADMINISTRATIVAS, OPERATIVAS, PRECONTRACTUALES Y POSTCONTRACTUALES FRENTE A LOS PROCESOS QUE ADELANTA LA SUBDIRECCION DE GESTION DEL SUELO.</t>
  </si>
  <si>
    <t>https://community.secop.gov.co/Public/Tendering/OpportunityDetail/Index?noticeUID=CO1.NTC.3765294&amp;isFromPublicArea=True&amp;isModal=true&amp;asPopupView=true</t>
  </si>
  <si>
    <t>21-2023</t>
  </si>
  <si>
    <t>DIANA PATRICIA COVALEDA SALAS</t>
  </si>
  <si>
    <t>PRESTAR SERVICIOS PROFESIONALES PARA REALIZAR LA GESTION INTERINSTITUCIONAL, SEGUIMIENTO Y ACOMPAÑAMIENTO A LOS PROYECTOS QUE POSIBILITEN LA HABILITACIÓN DE SUELO PARA VIS/VIP Y/O USOS COMPLEMENTARIOS EN LA CIUDAD.</t>
  </si>
  <si>
    <t>https://community.secop.gov.co/Public/Tendering/OpportunityDetail/Index?noticeUID=CO1.NTC.3765842&amp;isFromPublicArea=True&amp;isModal=true&amp;asPopupView=true</t>
  </si>
  <si>
    <t>22-2023</t>
  </si>
  <si>
    <t>MARIO LEANDRO CASTRO ESPINOSA</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</si>
  <si>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</si>
  <si>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https://community.secop.gov.co/Public/Tendering/OpportunityDetail/Index?noticeUID=CO1.NTC.3769587&amp;isFromPublicArea=True&amp;isModal=true&amp;asPopupView=true</t>
  </si>
  <si>
    <t>23-2023</t>
  </si>
  <si>
    <t>BRIGHITTE AMPARO PARRA MELO</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</si>
  <si>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</si>
  <si>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https://community.secop.gov.co/Public/Tendering/OpportunityDetail/Index?noticeUID=CO1.NTC.3769784&amp;isFromPublicArea=True&amp;isModal=true&amp;asPopupView=true</t>
  </si>
  <si>
    <t>24-2023</t>
  </si>
  <si>
    <t>CLARA MARGARITA MARIA REY PLAZAS</t>
  </si>
  <si>
    <t>PRESTAR SERVICIOS PROFESIONALES PARA REALIZAR LA VALIDACION, ANALISIS, GESTION Y SEGUIMIENTO DE LOS PREDIOS Y/O PROYECTOS QUE VIABILICEN LA HABILITACION Y/O DESARROLLO DEL SUELO A PARTIR DE LOS INSTRUMENTOS DEFINIDOS EN EL PLAN DE ORDENAMIENTO TERRITORIAL.</t>
  </si>
  <si>
    <t>https://community.secop.gov.co/Public/Tendering/OpportunityDetail/Index?noticeUID=CO1.NTC.3768601&amp;isFromPublicArea=True&amp;isModal=true&amp;asPopupView=true</t>
  </si>
  <si>
    <t>25-2023</t>
  </si>
  <si>
    <t>KARL HEINZ SKINNER MALDONADO</t>
  </si>
  <si>
    <t>PRESTAR SERVICIOS PROFESIONALES PARA REALIZAR EL SEGUIMIENTO Y EVALUACIÓN DEL DESARROLLO Y EJECUCIÓN DE LOS PLANES PARCIALES ADOPTADOS CON TRATAMIENTO DE DESARROLLO Y/O RENOVACIÓN URBANA EN LA CIUDAD</t>
  </si>
  <si>
    <t>https://community.secop.gov.co/Public/Tendering/OpportunityDetail/Index?noticeUID=CO1.NTC.3770782&amp;isFromPublicArea=True&amp;isModal=true&amp;asPopupView=true</t>
  </si>
  <si>
    <t>26-2023</t>
  </si>
  <si>
    <t>MILTON JAVIER LATORRE MARIÑO</t>
  </si>
  <si>
    <t>PRESTAR SERVICIOS PROFESIONALES ESPECIALIZADOS EN LA GENERACIÓN, PROMOCIÓN Y DESARROLLO DE ACCIONES DE POSICIONAMIENTO DE LAS POLÍTICAS DEL SECTOR HÁBITAT, EN EL MARCO DE LOS PROYECTOS QUE GENERAN SOLUCIONES HABITACIONALES.</t>
  </si>
  <si>
    <t>https://community.secop.gov.co/Public/Tendering/OpportunityDetail/Index?noticeUID=CO1.NTC.3766002&amp;isFromPublicArea=True&amp;isModal=true&amp;asPopupView=true</t>
  </si>
  <si>
    <t>27-2023</t>
  </si>
  <si>
    <t>CAROLINA PAOLA JIMENEZ JIMENEZ</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</si>
  <si>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</si>
  <si>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https://community.secop.gov.co/Public/Tendering/OpportunityDetail/Index?noticeUID=CO1.NTC.3766824&amp;isFromPublicArea=True&amp;isModal=true&amp;asPopupView=true</t>
  </si>
  <si>
    <t>28-2023</t>
  </si>
  <si>
    <t>JOHN ENMANUEL RAMIREZ PEÑA</t>
  </si>
  <si>
    <t>https://community.secop.gov.co/Public/Tendering/OpportunityDetail/Index?noticeUID=CO1.NTC.3770743&amp;isFromPublicArea=True&amp;isModal=true&amp;asPopupView=true</t>
  </si>
  <si>
    <t>29-2023</t>
  </si>
  <si>
    <t>PAOLA ANDREA ZAMUDIO PEDRAZA</t>
  </si>
  <si>
    <t>PRESTAR SERVICIOS PROFESIONALES PARA APOYAR TECNICAMENTE A LA SUBDIRECCIÓN DE PREVENCIÓN Y SEGUIMIENTO EN LAS ACTIVIDADES DE MONITOREO DE LAS AREAS SUSCEPTIBLES DE OCUPACIÓN ILEGAL Y EN LA PREVENCIÓN DE DESARROLLOS ILEGALES EN EL DISTRITO CAPITAL</t>
  </si>
  <si>
    <t>https://community.secop.gov.co/Public/Tendering/OpportunityDetail/Index?noticeUID=CO1.NTC.3777532&amp;isFromPublicArea=True&amp;isModal=true&amp;asPopupView=true</t>
  </si>
  <si>
    <t>30-2023</t>
  </si>
  <si>
    <t>ANDRES FELIPE SUAREZ DURANGO</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</si>
  <si>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</si>
  <si>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https://community.secop.gov.co/Public/Tendering/OpportunityDetail/Index?noticeUID=CO1.NTC.3776049&amp;isFromPublicArea=True&amp;isModal=true&amp;asPopupView=true</t>
  </si>
  <si>
    <t>31-2023</t>
  </si>
  <si>
    <t>OSCAR ANDRES ROBAYO CASTELLANOS</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</si>
  <si>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</si>
  <si>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https://community.secop.gov.co/Public/Tendering/OpportunityDetail/Index?noticeUID=CO1.NTC.3776116&amp;isFromPublicArea=True&amp;isModal=true&amp;asPopupView=true</t>
  </si>
  <si>
    <t>32-2023</t>
  </si>
  <si>
    <t>GABRIEL HERNANDO ARDILA ASSMUS</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</si>
  <si>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</si>
  <si>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https://community.secop.gov.co/Public/Tendering/OpportunityDetail/Index?noticeUID=CO1.NTC.3776405&amp;isFromPublicArea=True&amp;isModal=true&amp;asPopupView=true</t>
  </si>
  <si>
    <t>33-2023</t>
  </si>
  <si>
    <t>LUZ ANYELA MENDEZ LOZANO</t>
  </si>
  <si>
    <t>PRESTAR SERVICIOS PROFESIONALES PARA APOYAR LA DEFINICIÓN, EJECUCIÓN, SEGUIMIENTO Y EVALUACIÓN DE LAS ACCIONES PLANTEADAS POR LA SECRETARÍA DISTRITAL DEL HÁBITAT EN LOS TERRITORIOS PRIORIZADOS.</t>
  </si>
  <si>
    <t>https://community.secop.gov.co/Public/Tendering/OpportunityDetail/Index?noticeUID=CO1.NTC.3776345&amp;isFromPublicArea=True&amp;isModal=true&amp;asPopupView=true</t>
  </si>
  <si>
    <t>34-2023</t>
  </si>
  <si>
    <t>JULIETH ALEXANDRA CORREALES ORTEGA</t>
  </si>
  <si>
    <t>PRESTAR SERVICIOS PROFESIONALES PARA APOYAR TÉCNICAMENTE EL DESARROLLO DEL COMPONENTE TÉCNICO TOPOGRÁFICO EN EL PROCEDIMIENTO DE LEGALIZACIÓN URBANÍSTICA EN SU ETAPA DE GESTIÓN Y ESTUDIOS PRELIMINARES EN LOS TERRITORIOS SUSCEPTIBLES DE SER LEGALIZADOS.</t>
  </si>
  <si>
    <t>https://community.secop.gov.co/Public/Tendering/OpportunityDetail/Index?noticeUID=CO1.NTC.3776500&amp;isFromPublicArea=True&amp;isModal=true&amp;asPopupView=true</t>
  </si>
  <si>
    <t>35-2023</t>
  </si>
  <si>
    <t>NATALIA JIMENEZ ARCINIEGAS</t>
  </si>
  <si>
    <t>PRESTAR LOS SERVICIOS PROFESIONALES TÉCNICOS PARA APOYAR EN EL SEGUIMIENTO Y CONTROL DE LAS INTERVENCIONES A LA INFRAESTRUCTURA DE ESPACIO PÚBLICO DE MEJORAMIENTO DE ENTORNO DEFINIDAS EN LOS TERRITORIOS PRIORIZADOS POR LA SECRETARÍA DISTRITAL DEL HÁBITAT</t>
  </si>
  <si>
    <t>https://community.secop.gov.co/Public/Tendering/OpportunityDetail/Index?noticeUID=CO1.NTC.3777946&amp;isFromPublicArea=True&amp;isModal=true&amp;asPopupView=true</t>
  </si>
  <si>
    <t>36-2023</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</si>
  <si>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</si>
  <si>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</si>
  <si>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https://community.secop.gov.co/Public/Tendering/OpportunityDetail/Index?noticeUID=CO1.NTC.3776700&amp;isFromPublicArea=True&amp;isModal=true&amp;asPopupView=true</t>
  </si>
  <si>
    <t>37-2023</t>
  </si>
  <si>
    <t>DIEGO ANDRES BELTRAN BURGOS</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</si>
  <si>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</si>
  <si>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https://community.secop.gov.co/Public/Tendering/OpportunityDetail/Index?noticeUID=CO1.NTC.3778060&amp;isFromPublicArea=True&amp;isModal=true&amp;asPopupView=true</t>
  </si>
  <si>
    <t>38-2023</t>
  </si>
  <si>
    <t>MARÍA XIMENA RAMÍREZ TOVAR</t>
  </si>
  <si>
    <t>PRESTAR SERVICIOS PROFESIONALES PARA APOYAR LA COORDINACIÓN Y ARTICULACIÓN INTERINSTITUCIONAL PARA LA IMPLEMENTACIÓN DEL PROYECTO PILOTO “PLAN TERRAZAS”</t>
  </si>
  <si>
    <t>https://community.secop.gov.co/Public/Tendering/OpportunityDetail/Index?noticeUID=CO1.NTC.3782189&amp;isFromPublicArea=True&amp;isModal=true&amp;asPopupView=true</t>
  </si>
  <si>
    <t>39-2023</t>
  </si>
  <si>
    <t>BELMA LORENA LUQUE SANCHEZ</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</si>
  <si>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</si>
  <si>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https://community.secop.gov.co/Public/Tendering/OpportunityDetail/Index?noticeUID=CO1.NTC.3782364&amp;isFromPublicArea=True&amp;isModal=true&amp;asPopupView=true</t>
  </si>
  <si>
    <t>40-2023</t>
  </si>
  <si>
    <t>FREDI YECID MUNAR VERANO</t>
  </si>
  <si>
    <t>https://community.secop.gov.co/Public/Tendering/OpportunityDetail/Index?noticeUID=CO1.NTC.3784591&amp;isFromPublicArea=True&amp;isModal=true&amp;asPopupView=true</t>
  </si>
  <si>
    <t>41-2023</t>
  </si>
  <si>
    <t>BENJAMIN MALDONADO TORO</t>
  </si>
  <si>
    <t>https://community.secop.gov.co/Public/Tendering/OpportunityDetail/Index?noticeUID=CO1.NTC.3785563&amp;isFromPublicArea=True&amp;isModal=true&amp;asPopupView=true</t>
  </si>
  <si>
    <t>42-2023</t>
  </si>
  <si>
    <t>ANDREA PATRICIA ROBLES CALDERON</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</si>
  <si>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</si>
  <si>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https://community.secop.gov.co/Public/Tendering/OpportunityDetail/Index?noticeUID=CO1.NTC.3794634&amp;isFromPublicArea=True&amp;isModal=true&amp;asPopupView=true</t>
  </si>
  <si>
    <t>43-2023</t>
  </si>
  <si>
    <t>OLGA BEATRIZ GUTIERREZ TOBAR</t>
  </si>
  <si>
    <t>PRESTAR SERVICIOS PROFESIONALES EN LAS ACTIVIDADES DE PROMOCIÓN, ARTICULACIÓN, COORDINACIÓN, DIVULGACIÓN Y GESTIÓN DE CONOCIMIENTO A TRAVÉS DE LA ESCUELA DEL HÁBITAT DE LA SECRETARÍA DISTRITAL DEL HÁBITAT</t>
  </si>
  <si>
    <t>https://community.secop.gov.co/Public/Tendering/OpportunityDetail/Index?noticeUID=CO1.NTC.3794720&amp;isFromPublicArea=True&amp;isModal=true&amp;asPopupView=true</t>
  </si>
  <si>
    <t>44-2023</t>
  </si>
  <si>
    <t>YAROSLAV DELGADO VARELA</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</si>
  <si>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</si>
  <si>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https://community.secop.gov.co/Public/Tendering/OpportunityDetail/Index?noticeUID=CO1.NTC.3794330&amp;isFromPublicArea=True&amp;isModal=true&amp;asPopupView=true</t>
  </si>
  <si>
    <t>45-2023</t>
  </si>
  <si>
    <t>DANIELA SEDANO SAENZ</t>
  </si>
  <si>
    <t>PRESTAR SERVICIOS PROFESIONALES PARA REALIZAR LA CONSOLIDACIÓN, PROCESAMIENTO Y ANÁLISIS DE INFORMACIÓN DEL COMPONENTE SOCIOECONÓMICO EN EL MARCO DE LA POLÍTICA DE GESTIÓN INTEGRAL DEL HÁBITAT.</t>
  </si>
  <si>
    <t>https://community.secop.gov.co/Public/Tendering/OpportunityDetail/Index?noticeUID=CO1.NTC.3794335&amp;isFromPublicArea=True&amp;isModal=true&amp;asPopupView=true</t>
  </si>
  <si>
    <t>46-2023</t>
  </si>
  <si>
    <t>HERNAN DARIO ENRIQUEZ SIERRA</t>
  </si>
  <si>
    <t>PRESTAR SERVICIOS PROFESIONALES PARA DESARROLLAR ANÁLISIS, ESTUDIOS E INVESTIGACIONES EN TEMÁTICAS DE MERCADO INMOBILIARIO Y SUELO EN LA CIUDAD REGIÓN.</t>
  </si>
  <si>
    <t>https://community.secop.gov.co/Public/Tendering/OpportunityDetail/Index?noticeUID=CO1.NTC.3797210&amp;isFromPublicArea=True&amp;isModal=true&amp;asPopupView=true</t>
  </si>
  <si>
    <t>47-2023</t>
  </si>
  <si>
    <t>JURY CONSUELO ESPITIA ALARCON</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</si>
  <si>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</si>
  <si>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https://community.secop.gov.co/Public/Tendering/OpportunityDetail/Index?noticeUID=CO1.NTC.3801683&amp;isFromPublicArea=True&amp;isModal=true&amp;asPopupView=true</t>
  </si>
  <si>
    <t>48-2023</t>
  </si>
  <si>
    <t>ANDREA JULIETH PAVA GOMEZ</t>
  </si>
  <si>
    <t>https://community.secop.gov.co/Public/Tendering/OpportunityDetail/Index?noticeUID=CO1.NTC.3802080&amp;isFromPublicArea=True&amp;isModal=true&amp;asPopupView=true</t>
  </si>
  <si>
    <t>49-2023</t>
  </si>
  <si>
    <t>MARIA CAMILA TRIANA MORENO</t>
  </si>
  <si>
    <t>PRESTAR SERVICIOS PROFESIONALES PARA APOYAR LA CONFORMACIÓN TÉCNICA DE EXPEDIENTES PARA LA POSTULACIÓN DE HOGARES AL SUBSIDIO DE MEJORAMIENTO DE VIVIENDA EN LA MODALIDAD DE HABITABILIDAD EN LOS TERRITORIOS PRIORIZADOS POR LA SECRETARIA DISTRITAL DEL HÁBITAT</t>
  </si>
  <si>
    <t>https://community.secop.gov.co/Public/Tendering/OpportunityDetail/Index?noticeUID=CO1.NTC.3802545&amp;isFromPublicArea=True&amp;isModal=true&amp;asPopupView=true</t>
  </si>
  <si>
    <t>50-2023</t>
  </si>
  <si>
    <t>SANDRA LILIANA GONZALEZ VALCARCEL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</si>
  <si>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</si>
  <si>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https://community.secop.gov.co/Public/Tendering/OpportunityDetail/Index?noticeUID=CO1.NTC.3802561&amp;isFromPublicArea=True&amp;isModal=true&amp;asPopupView=true</t>
  </si>
  <si>
    <t>51-2023</t>
  </si>
  <si>
    <t>NICOLAS ALEXANDER OSPINA HIDALGO</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</si>
  <si>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</si>
  <si>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https://community.secop.gov.co/Public/Tendering/OpportunityDetail/Index?noticeUID=CO1.NTC.3802657&amp;isFromPublicArea=True&amp;isModal=true&amp;asPopupView=true</t>
  </si>
  <si>
    <t>52-2023</t>
  </si>
  <si>
    <t>ANDRES FELIPE PEREIRA FUYO</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</si>
  <si>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</si>
  <si>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https://community.secop.gov.co/Public/Tendering/OpportunityDetail/Index?noticeUID=CO1.NTC.3802587&amp;isFromPublicArea=True&amp;isModal=true&amp;asPopupView=true</t>
  </si>
  <si>
    <t>53-2023</t>
  </si>
  <si>
    <t>DIANA YELIXA BARINAS RAMIREZ</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</si>
  <si>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</si>
  <si>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https://community.secop.gov.co/Public/Tendering/OpportunityDetail/Index?noticeUID=CO1.NTC.3803102&amp;isFromPublicArea=True&amp;isModal=true&amp;asPopupView=true</t>
  </si>
  <si>
    <t>54-2023</t>
  </si>
  <si>
    <t>CATHERIN ANDREA ALVAREZ HERNANDEZ</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</si>
  <si>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</si>
  <si>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https://community.secop.gov.co/Public/Tendering/OpportunityDetail/Index?noticeUID=CO1.NTC.3800792&amp;isFromPublicArea=True&amp;isModal=true&amp;asPopupView=true</t>
  </si>
  <si>
    <t>55-2023</t>
  </si>
  <si>
    <t>CINDY ALEJANDRA GONZALEZ DUQUE</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</si>
  <si>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</si>
  <si>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https://community.secop.gov.co/Public/Tendering/OpportunityDetail/Index?noticeUID=CO1.NTC.3803112&amp;isFromPublicArea=True&amp;isModal=true&amp;asPopupView=true</t>
  </si>
  <si>
    <t>56-2023</t>
  </si>
  <si>
    <t>EDUART OSWALDO LARREA PIRAQUIVE</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</si>
  <si>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</si>
  <si>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https://community.secop.gov.co/Public/Tendering/OpportunityDetail/Index?noticeUID=CO1.NTC.3795792&amp;isFromPublicArea=True&amp;isModal=true&amp;asPopupView=true</t>
  </si>
  <si>
    <t>57-2023</t>
  </si>
  <si>
    <t>JOHN ERIK BELTRAN ESCOBAR</t>
  </si>
  <si>
    <t>PRESTAR SERVICIOS PROFESIONALES PARA LA VERIFICACIÓN DE LAS ACTIVIDADES DEL COMPONENTE SOCIAL EN LA IMPLEMENTACIÓN DEL PROYECTO PILOTO “PLAN TERRAZAS” DE LA SECRETARÍA DISTRITAL DE HÁBITAT</t>
  </si>
  <si>
    <t>https://community.secop.gov.co/Public/Tendering/OpportunityDetail/Index?noticeUID=CO1.NTC.3802933&amp;isFromPublicArea=True&amp;isModal=true&amp;asPopupView=true</t>
  </si>
  <si>
    <t>58-2023</t>
  </si>
  <si>
    <t>JOSE GUILLERMO ORJUELA ARDILA</t>
  </si>
  <si>
    <t>PRESTAR SERVICIOS PROFESIONALES PARA REALIZAR LAS ACTIVIDADES DEL COMPONENTE SOCIAL Y COMUNITARIO REQUERIDO PARA EL DESARROLLO DE LA ETAPA DE GESTIÓN Y ESTUDIOS PRELIMINARES DEL INSTRUMENTO DE REGULARIZACIÓN O FORMALIZACIÓN URBANÍSTICA.</t>
  </si>
  <si>
    <t>https://community.secop.gov.co/Public/Tendering/OpportunityDetail/Index?noticeUID=CO1.NTC.3795675&amp;isFromPublicArea=True&amp;isModal=true&amp;asPopupView=true</t>
  </si>
  <si>
    <t>59-2023</t>
  </si>
  <si>
    <t>ALVARO ANDRES BERNAL TOLEDO</t>
  </si>
  <si>
    <t>PRESTAR SERVICIOS PROFESIONALES PARA REALIZAR LAS ACTIVIDADES DE REVISIÓN TOPOGRÁFICA Y CARTOGRÁFICA REQUERIDAS EN LA ETAPA DE GESTIÓN Y ESTUDIOS PRELIMINARES DE LA REGULARIZACIÓN O FORMALIZACIÓN URBANÍSTICA.</t>
  </si>
  <si>
    <t>https://community.secop.gov.co/Public/Tendering/OpportunityDetail/Index?noticeUID=CO1.NTC.3796180&amp;isFromPublicArea=True&amp;isModal=true&amp;asPopupView=true</t>
  </si>
  <si>
    <t>60-2023</t>
  </si>
  <si>
    <t>DIEGO DAVID MARIN PIMIENTO</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</si>
  <si>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</si>
  <si>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https://community.secop.gov.co/Public/Tendering/OpportunityDetail/Index?noticeUID=CO1.NTC.3787521&amp;isFromPublicArea=True&amp;isModal=true&amp;asPopupView=true</t>
  </si>
  <si>
    <t>61-2023</t>
  </si>
  <si>
    <t>JUAN FELIPE AGUDELO GUTIERREZ</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</si>
  <si>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</si>
  <si>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https://community.secop.gov.co/Public/Tendering/OpportunityDetail/Index?noticeUID=CO1.NTC.3787687&amp;isFromPublicArea=True&amp;isModal=true&amp;asPopupView=true</t>
  </si>
  <si>
    <t>62-2023</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</si>
  <si>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</si>
  <si>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</si>
  <si>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https://community.secop.gov.co/Public/Tendering/OpportunityDetail/Index?noticeUID=CO1.NTC.3790061&amp;isFromPublicArea=True&amp;isModal=true&amp;asPopupView=true</t>
  </si>
  <si>
    <t>63-2023</t>
  </si>
  <si>
    <t>JUAN CAMILO CASTAÑEDA SANDOVAL</t>
  </si>
  <si>
    <t>PRESTAR SERVICIOS PROFESIONALES PARA APOYAR EL REGISTRO, SEGUIMIENTO Y CONTROL DE LAS OPERACIONES PRESUPUESTALES, ASÍ COMO EL SEGUIMIENTO A LA EJECUCIÓN PRESUPUESTAL DE LA ENTIDAD.</t>
  </si>
  <si>
    <t>https://community.secop.gov.co/Public/Tendering/OpportunityDetail/Index?noticeUID=CO1.NTC.3790915&amp;isFromPublicArea=True&amp;isModal=true&amp;asPopupView=true</t>
  </si>
  <si>
    <t>64-2023</t>
  </si>
  <si>
    <t>ANGELA NATALIA RODRIGUEZ CORTES</t>
  </si>
  <si>
    <t>PRESTAR LOS SERVICIOS PROFESIONALES PARA DESARROLLAR LAS ACTIVIDADES DE ANÁLISIS CATASTRAL Y TÉCNICO EN EL MARCO DE LA ETAPA DE GESTIÓN Y ESTUDIOS PRELIMINARES DE REGULARIZACIÓN O FORMALIZACIÓN URBANÍSTICA.</t>
  </si>
  <si>
    <t>https://community.secop.gov.co/Public/Tendering/OpportunityDetail/Index?noticeUID=CO1.NTC.3797049&amp;isFromPublicArea=True&amp;isModal=true&amp;asPopupView=true</t>
  </si>
  <si>
    <t>65-2023</t>
  </si>
  <si>
    <t>LUIS FERNANDO MOLINA GARCIA</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</si>
  <si>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</si>
  <si>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https://community.secop.gov.co/Public/Tendering/OpportunityDetail/Index?noticeUID=CO1.NTC.3797080&amp;isFromPublicArea=True&amp;isModal=true&amp;asPopupView=true</t>
  </si>
  <si>
    <t>66-2023</t>
  </si>
  <si>
    <t>LUIS MIGUEL CELY SANCHEZ</t>
  </si>
  <si>
    <t>PRESTAR SERVICIOS PROFESIONALES PARA DESARROLLAR ACTIVIDADES DE FORMULACIÓN, EJECUCIÓN Y SEGUIMIENTO DE LAS INTERVENCIONES DE APROPIACIÓN DEL ESPACIO PÚBLICO PRIORIZADAS POR LA SECRETARÍA DISTRITAL DEL HÁBITAT.</t>
  </si>
  <si>
    <t>https://community.secop.gov.co/Public/Tendering/OpportunityDetail/Index?noticeUID=CO1.NTC.3793163&amp;isFromPublicArea=True&amp;isModal=true&amp;asPopupView=true</t>
  </si>
  <si>
    <t>67-2023</t>
  </si>
  <si>
    <t>JUAN CARLOS MORA FIERRO</t>
  </si>
  <si>
    <t>PRESTAR LOS SERVICIOS PROFESIONALES PARA REALIZAR LAS ACTIVIDADES TÉCNICAS REQUERIDAS PARA LOS ESTUDIOS CATASTRALES Y CARTOGRÁFICOS NECESARIOS PARA EL DESARROLLO DEL PROCESO DE REGULARIZACIÓN O FORMALIZACIÓN URBANÍSTICA.</t>
  </si>
  <si>
    <t>https://community.secop.gov.co/Public/Tendering/OpportunityDetail/Index?noticeUID=CO1.NTC.3797133&amp;isFromPublicArea=True&amp;isModal=true&amp;asPopupView=true</t>
  </si>
  <si>
    <t>68-2023</t>
  </si>
  <si>
    <t>ERIKA DEL PILAR QUINTERO VARELA</t>
  </si>
  <si>
    <t>PRESTAR SERVICIOS PROFESIONALES PARA ATENDER LOS DISTINTOS REQUERIMIENTOS Y/O TRÁMITES JURÍDICOS, ADMINISTRATIVOS Y CONTRACTUALES ASOCIADOS A LOS PROCESOS Y PROYECTOS DE INVERSIÓN DE LA SUBDIRECCIÓN DE PROGRAMAS Y PROYECTOS.</t>
  </si>
  <si>
    <t>https://community.secop.gov.co/Public/Tendering/OpportunityDetail/Index?noticeUID=CO1.NTC.3797091&amp;isFromPublicArea=True&amp;isModal=true&amp;asPopupView=true</t>
  </si>
  <si>
    <t>69-2023</t>
  </si>
  <si>
    <t>ERIKA ROCIO AVILA VELANDIA</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</si>
  <si>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</si>
  <si>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https://community.secop.gov.co/Public/Tendering/OpportunityDetail/Index?noticeUID=CO1.NTC.3803914&amp;isFromPublicArea=True&amp;isModal=False</t>
  </si>
  <si>
    <t>70-2023</t>
  </si>
  <si>
    <t>SANDRA STELLA SANCHEZ SANDOVAL</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</si>
  <si>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</si>
  <si>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https://community.secop.gov.co/Public/Tendering/OpportunityDetail/Index?noticeUID=CO1.NTC.3795671&amp;isFromPublicArea=True&amp;isModal=true&amp;asPopupView=true</t>
  </si>
  <si>
    <t>71-2023</t>
  </si>
  <si>
    <t>ISMAEL ANTONIO RAMIREZ CAMARGO</t>
  </si>
  <si>
    <t>https://community.secop.gov.co/Public/Tendering/OpportunityDetail/Index?noticeUID=CO1.NTC.3795457&amp;isFromPublicArea=True&amp;isModal=true&amp;asPopupView=true</t>
  </si>
  <si>
    <t>72-2023</t>
  </si>
  <si>
    <t>BLANCA SOFIA MUÑOZ COTERA</t>
  </si>
  <si>
    <t>PRESTAR SERVICIOS PROFESIONALES PARA ARTICULAR Y COORDINAR LA IMPLEMENTACIÓN DE LOS PROGRAMAS DE INSTRUMENTOS DE FINANCIACIÓN PARA ADQUISICIÓN DE VIVIENDA Y/O ACCESO A SOLUCIONES HABITACIONALES A CARGO DE LA SUBSECRETARÍA DE GESTIÓN FINANCIERA</t>
  </si>
  <si>
    <t>https://community.secop.gov.co/Public/Tendering/OpportunityDetail/Index?noticeUID=CO1.NTC.3796048&amp;isFromPublicArea=True&amp;isModal=true&amp;asPopupView=true</t>
  </si>
  <si>
    <t>73-2023</t>
  </si>
  <si>
    <t>DAVID LEONARDO BENAVIDES NIÑO</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</si>
  <si>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</si>
  <si>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https://community.secop.gov.co/Public/Tendering/OpportunityDetail/Index?noticeUID=CO1.NTC.3795966&amp;isFromPublicArea=True&amp;isModal=true&amp;asPopupView=true</t>
  </si>
  <si>
    <t>74-2023</t>
  </si>
  <si>
    <t>CHRISTIAN DAVID OSORIO PIZA</t>
  </si>
  <si>
    <t>PRESTAR SERVICIOS PROFESIONALES PARA ARTICULAR ACTIVIDADES SOCIALES DE DISEÑO IMPLEMENTACIÓN Y DESARROLLO OPERATIVO DE PROGRAMAS ESTRATÉGICOS RELACIONADOS CON LA IMPLEMENTACIÓN DE LOS SUBSIDIOS DE SOLUCIONES HABITACIONALES PARA LA ADQUISICIÓN DE VIVIENDA</t>
  </si>
  <si>
    <t>https://community.secop.gov.co/Public/Tendering/OpportunityDetail/Index?noticeUID=CO1.NTC.3796311&amp;isFromPublicArea=True&amp;isModal=true&amp;asPopupView=true</t>
  </si>
  <si>
    <t>75-2023</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</si>
  <si>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</si>
  <si>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</si>
  <si>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https://community.secop.gov.co/Public/Tendering/OpportunityDetail/Index?noticeUID=CO1.NTC.3796151&amp;isFromPublicArea=True&amp;isModal=true&amp;asPopupView=true</t>
  </si>
  <si>
    <t>76-2023</t>
  </si>
  <si>
    <t>ADRIANA LUCIA RODRIGUEZ ESPITIA</t>
  </si>
  <si>
    <t>PRESTAR SERVICIOS PROFESIONALES PARA APOYAR JURÍDICAMENTE LOS PROCESOS DE INTERVENCIÓN QUE SE ADELANTAN CON OCASIÓN DE LA INSPECCIÓN, VIGILANCIA Y CONTROL</t>
  </si>
  <si>
    <t>https://community.secop.gov.co/Public/Tendering/OpportunityDetail/Index?noticeUID=CO1.NTC.3796324&amp;isFromPublicArea=True&amp;isModal=true&amp;asPopupView=true</t>
  </si>
  <si>
    <t>77-2023</t>
  </si>
  <si>
    <t>LAURA STEFANNY GARAY CASTELLANOS</t>
  </si>
  <si>
    <t>PRESTAR SERVICIOS PROFESIONALES PARA APOYAR TECNICAMENTE A LA COMISIÓN DE VEEDURÍA DE LAS CURADURÍAS URBANAS DE BOGOTÁ EN LA REVISIÓN Y CONCEPTUALIZACIÓN DE LOS CASOS QUE LE SEAN ASIGNADOS EN LOS ASPECTOS ARQUITECTONICOS Y URBANISTICOS</t>
  </si>
  <si>
    <t>https://community.secop.gov.co/Public/Tendering/OpportunityDetail/Index?noticeUID=CO1.NTC.3796163&amp;isFromPublicArea=True&amp;isModal=true&amp;asPopupView=true</t>
  </si>
  <si>
    <t>78-2023</t>
  </si>
  <si>
    <t>LAURA VANESSA BOLAÑOS LOZANO</t>
  </si>
  <si>
    <t>https://community.secop.gov.co/Public/Tendering/OpportunityDetail/Index?noticeUID=CO1.NTC.3796335&amp;isFromPublicArea=True&amp;isModal=true&amp;asPopupView=true</t>
  </si>
  <si>
    <t>79-2023</t>
  </si>
  <si>
    <t>JORGE ANDRES MORALES ROMERO</t>
  </si>
  <si>
    <t>PRESTAR SERVICIOS PROFESIONALES PARA APOYAR JURIDICAMENTE A LA SDHT EN EL MARCO DE SU PARTICIPACION EN LA COMISIÓN DE VEEDURÍA DE LAS CURADURÍAS URBANAS DE BOGOTÁ.</t>
  </si>
  <si>
    <t>https://community.secop.gov.co/Public/Tendering/OpportunityDetail/Index?noticeUID=CO1.NTC.3818398&amp;isFromPublicArea=True&amp;isModal=true&amp;asPopupView=true</t>
  </si>
  <si>
    <t>80-2023</t>
  </si>
  <si>
    <t>ELIZABETH MARCIALES DAZA</t>
  </si>
  <si>
    <t>https://community.secop.gov.co/Public/Tendering/OpportunityDetail/Index?noticeUID=CO1.NTC.3804244&amp;isFromPublicArea=True&amp;isModal=False</t>
  </si>
  <si>
    <t>81-2023</t>
  </si>
  <si>
    <t>NESTOR WILSON VANEGAS VANEGAS</t>
  </si>
  <si>
    <t>https://community.secop.gov.co/Public/Tendering/OpportunityDetail/Index?noticeUID=CO1.NTC.3804143&amp;isFromPublicArea=True&amp;isModal=False</t>
  </si>
  <si>
    <t>82-2023</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</si>
  <si>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</si>
  <si>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</si>
  <si>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https://community.secop.gov.co/Public/Tendering/OpportunityDetail/Index?noticeUID=CO1.NTC.3804530&amp;isFromPublicArea=True&amp;isModal=False</t>
  </si>
  <si>
    <t>83-2023</t>
  </si>
  <si>
    <t>NINI CAROLINA MENDOZA JARABA</t>
  </si>
  <si>
    <t>PRESTAR SERVICIOS PROFESIONALES PARA APOYAR LA GESTIÓN Y SEGUIMIENTO DE PETICIONES, REQUERIMIENTOS Y SOLICITUDES INTERNAS Y EXTERNAS QUE SEAN COMPETENCIA DE LA SUBSECRETARIA DE INSPECCIÓN, VIGILANCIA Y CONTROL DE VIVIENDA</t>
  </si>
  <si>
    <t>https://community.secop.gov.co/Public/Tendering/OpportunityDetail/Index?noticeUID=CO1.NTC.3818488&amp;isFromPublicArea=True&amp;isModal=true&amp;asPopupView=true</t>
  </si>
  <si>
    <t>84-2023</t>
  </si>
  <si>
    <t>EDGAR DANIEL CASTILLO MENDIETA</t>
  </si>
  <si>
    <t>PRESTAR SERVICIOS PROFESIONALES PARA LA IMPLEMENTACIÓN DEL SISTEMA INTEGRADO DE GESTIÓN, EN EL MARCO DEL MODELO INTEGRADO DE PLANEACIÓN Y GESTION MIPG</t>
  </si>
  <si>
    <t>https://community.secop.gov.co/Public/Tendering/OpportunityDetail/Index?noticeUID=CO1.NTC.3804489&amp;isFromPublicArea=True&amp;isModal=False</t>
  </si>
  <si>
    <t>85-2023</t>
  </si>
  <si>
    <t>ANGIE RAMIREZ CARREÑO</t>
  </si>
  <si>
    <t>PRESTAR SERVICIOS PROFESIONALES PARA BRINDAR APOYO EN LA RESOLUCION DE RECURSOS Y DEMAS ACTIVIDADES JURIDICAS RELACIONADAS CON LAS INVESTIGACIONES ADMINISTRATIVAS DE LA INSPECCION VIGILANCIA Y CONTROL DE VIVIENDA</t>
  </si>
  <si>
    <t>https://community.secop.gov.co/Public/Tendering/OpportunityDetail/Index?noticeUID=CO1.NTC.3804981&amp;isFromPublicArea=True&amp;isModal=False</t>
  </si>
  <si>
    <t>86-2023</t>
  </si>
  <si>
    <t>ANDRES FELIPE ACOSTA BOHORQUEZ</t>
  </si>
  <si>
    <t>PRESTAR SUS SERVICIOS PROFESIONALES PARA BRINDAR APOYO JURÍDICO, CONSOLIDACIÓN, REVISIÓN Y SEGUIMIENTO DE LOS PROCESOS QUE DEN CUMPLIMIENTO A LOS OBJETIVOS MISIONALES DE LA SUBSECRETARÍA DE INSPECCIÓN, VIGILANCIA Y CONTROL DE VIVIENDA</t>
  </si>
  <si>
    <t>https://community.secop.gov.co/Public/Tendering/OpportunityDetail/Index?noticeUID=CO1.NTC.3805523&amp;isFromPublicArea=True&amp;isModal=False</t>
  </si>
  <si>
    <t>87-2023</t>
  </si>
  <si>
    <t>NELLY JOHANA JARAMILLO MORALES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</si>
  <si>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</si>
  <si>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https://community.secop.gov.co/Public/Tendering/OpportunityDetail/Index?noticeUID=CO1.NTC.3802781&amp;isFromPublicArea=True&amp;isModal=true&amp;asPopupView=true</t>
  </si>
  <si>
    <t>88-2023</t>
  </si>
  <si>
    <t>ANGELA TIRADO CRUZ</t>
  </si>
  <si>
    <t>PRESTAR SERVICIOS PROFESIONALES PARA EFECTUAR EL ANÁLISIS, CLASIFICACIÓN, REGISTRO Y CONCILIACIÓN CONTABLE DE SUBSIDIOS DE VIVIENDA  Y MEJORAMIENTO HABITACIONAL, ASÍ COMO LA INFORMACIÓN DE LA NÓMINA DE LA SDHT.</t>
  </si>
  <si>
    <t>https://community.secop.gov.co/Public/Tendering/OpportunityDetail/Index?noticeUID=CO1.NTC.3801109&amp;isFromPublicArea=True&amp;isModal=true&amp;asPopupView=true</t>
  </si>
  <si>
    <t>89-2023</t>
  </si>
  <si>
    <t>LUIS FERNANDO HOLGUIN SUAREZ</t>
  </si>
  <si>
    <t>PRESTAR SERVICIOS PROFESIONALES ESPECIALIZADOS EN LA SUBDIRECCIÓN DE PREVENCIÓN Y SEGUIMIENTO PARA APOYAR LAS ACTIVIDADES DE MONITOREO DE LAS ÁREAS SUSCEPTIBLES DE OCUPACIÓN ILEGAL Y EN LOS TEMAS RELACIONADOS CON EN EJENACIÓN ILEGAL EN EL DISTRITO CAPITAL</t>
  </si>
  <si>
    <t>https://community.secop.gov.co/Public/Tendering/OpportunityDetail/Index?noticeUID=CO1.NTC.3805813&amp;isFromPublicArea=True&amp;isModal=False</t>
  </si>
  <si>
    <t>90-2023</t>
  </si>
  <si>
    <t>DIEGO ALEJANDRO VERA MONROY</t>
  </si>
  <si>
    <t>https://community.secop.gov.co/Public/Tendering/OpportunityDetail/Index?noticeUID=CO1.NTC.3805964&amp;isFromPublicArea=True&amp;isModal=False</t>
  </si>
  <si>
    <t>91-2023</t>
  </si>
  <si>
    <t>DIANA MARCELA SANCHEZ BERMUDEZ</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</si>
  <si>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</si>
  <si>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https://community.secop.gov.co/Public/Tendering/OpportunityDetail/Index?noticeUID=CO1.NTC.3806999&amp;isFromPublicArea=True&amp;isModal=true&amp;asPopupView=true</t>
  </si>
  <si>
    <t>92-2023</t>
  </si>
  <si>
    <t>JUAN CAMILO BARRERA TRIVIÑO</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</si>
  <si>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</si>
  <si>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https://community.secop.gov.co/Public/Tendering/OpportunityDetail/Index?noticeUID=CO1.NTC.3807702&amp;isFromPublicArea=True&amp;isModal=true&amp;asPopupView=true</t>
  </si>
  <si>
    <t>93-2023</t>
  </si>
  <si>
    <t>EDWIN ARIEL ULLOA CALVO</t>
  </si>
  <si>
    <t>PRESTAR SERVICIOS PROFESIONALES DESDE EL COMPONENTE TÉCNICO PARA APOYAR EL SEGUIMIENTO A LA EJECUCIÓN DEL PROGRAMA DE MEJORAMIENTO DE VIVIENDA EN CONDICIONES DE HABITABILIDAD DE LOS TERRITORIOS PRIORIZADOS POR LA SECRETARÍA DISTRITAL DEL HÁBITAT.</t>
  </si>
  <si>
    <t>https://community.secop.gov.co/Public/Tendering/OpportunityDetail/Index?noticeUID=CO1.NTC.3807482&amp;isFromPublicArea=True&amp;isModal=true&amp;asPopupView=true</t>
  </si>
  <si>
    <t>94-2023</t>
  </si>
  <si>
    <t>YEFFER HERNANDO MEDINA PAEZ</t>
  </si>
  <si>
    <t>https://community.secop.gov.co/Public/Tendering/OpportunityDetail/Index?noticeUID=CO1.NTC.3806712&amp;isFromPublicArea=True&amp;isModal=False</t>
  </si>
  <si>
    <t>95-2023</t>
  </si>
  <si>
    <t>ALVARO ERNESTO NAVAS WALTEROS</t>
  </si>
  <si>
    <t>PRESTAR SERVICIOS PROFESIONALES DE CARÁCTER TÉCNICO A LA SUBDIRECCIÓN DE PREVENCIÓN Y SEGUIMIENTO DE LA SECRETARÍA DISTRITAL DEL HABITAT EN RELACIÓN CON EL MONITOREO FÍSICO Y TECNOLOGICO DE POLÍGONOS PRIORIZADOS POR LA SECRETARÍA DISTRITAL DEL HABITAT.</t>
  </si>
  <si>
    <t>https://community.secop.gov.co/Public/Tendering/OpportunityDetail/Index?noticeUID=CO1.NTC.3806817&amp;isFromPublicArea=True&amp;isModal=False</t>
  </si>
  <si>
    <t>96-2023</t>
  </si>
  <si>
    <t>MARITZA POVEDA GONZALEZ</t>
  </si>
  <si>
    <t>PRESTAR SERVICIOS PROFESIONALES PARA BRINDAR APOYO ADMNINISTRATIVO EN LO RELACIONADO CON LOS TRÁMITES E INFORMES DE SEGUIMIENTO NECESARIOS DE LA SUBDIRECCIÓN DE PREVENCIÓN Y SEGUIMIENTO</t>
  </si>
  <si>
    <t>https://community.secop.gov.co/Public/Tendering/OpportunityDetail/Index?noticeUID=CO1.NTC.3806838&amp;isFromPublicArea=True&amp;isModal=False</t>
  </si>
  <si>
    <t>97-2023</t>
  </si>
  <si>
    <t>ENY CONSTANZA TRUJILLO ESCOBAR</t>
  </si>
  <si>
    <t>PRESTAR SERVICIOS PROFESIONALES ESPECIALIZADOS PARA APOYAR ACTIVIDADES DE TIPO FINANCIERO A LA SUBDIRECCIÓN DE PREVENCIÓN Y SEGUIMIENTO EN LAS ACTIVIDADES ORIENTADAS AL CONTROL DE PROYECTOS DE ENAJENACIÓN DE VIVIENDA Y MATRICULAS DE ARRENDAMIENTO DE VIVIENDA.</t>
  </si>
  <si>
    <t>https://community.secop.gov.co/Public/Tendering/OpportunityDetail/Index?noticeUID=CO1.NTC.3807209&amp;isFromPublicArea=True&amp;isModal=False</t>
  </si>
  <si>
    <t>98-2023</t>
  </si>
  <si>
    <t>LUCERO ANDREA CONTRERAS HURTADO</t>
  </si>
  <si>
    <t>https://community.secop.gov.co/Public/Tendering/OpportunityDetail/Index?noticeUID=CO1.NTC.3805667&amp;isFromPublicArea=True&amp;isModal=False</t>
  </si>
  <si>
    <t>99-2023</t>
  </si>
  <si>
    <t>JUAN CAMILO MOYA PATIÑO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</si>
  <si>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</si>
  <si>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https://community.secop.gov.co/Public/Tendering/OpportunityDetail/Index?noticeUID=CO1.NTC.3822443&amp;isFromPublicArea=True&amp;isModal=true&amp;asPopupView=true</t>
  </si>
  <si>
    <t>100-2023</t>
  </si>
  <si>
    <t>LAURA ISABEL VILLA BENAVIDES</t>
  </si>
  <si>
    <t>PRESTAR SERVICIOS PROFESIONALES EN LAS ACTIVIDADES DE GESTIÓN, SEGUIMIENTO Y ANÁLISIS DE LA INFORMACIÓN DEL SECTOR HÁBITAT, EN EL MARCO DE LA CREACIÓN DE UN INVENTARIO DE INFORMACIÓN MISIONAL Y ESTRATÉGICA EN LA SDHT.</t>
  </si>
  <si>
    <t>https://community.secop.gov.co/Public/Tendering/OpportunityDetail/Index?noticeUID=CO1.NTC.3816736&amp;isFromPublicArea=True&amp;isModal=true&amp;asPopupView=true</t>
  </si>
  <si>
    <t>101-2023</t>
  </si>
  <si>
    <t>TANIA SOFIA PUENTES ROJAS</t>
  </si>
  <si>
    <t>PRESTAR SERVICIOS PROFESIONALES PARA REALIZAR LA CONSOLIDACIÓN, ESTANDARIZACIÓN Y GEORREFERENCIACIÓN DE LA INFORMACIÓN ALFANUMÉRICA Y GEOGRÁFICA, QUE PERMITA CONTAR CON INSUMOS PARA LA CONSOLIDACIÓN DE UN BANCO DE TIERRAS PARA LA CIUDAD REGIÓN</t>
  </si>
  <si>
    <t>https://community.secop.gov.co/Public/Tendering/OpportunityDetail/Index?noticeUID=CO1.NTC.3816739&amp;isFromPublicArea=True&amp;isModal=true&amp;asPopupView=true</t>
  </si>
  <si>
    <t>102-2023</t>
  </si>
  <si>
    <t>KAREN LUCIA CAMARGO DE LA HOZ</t>
  </si>
  <si>
    <t>PRESTAR SERVICIOS PROFESIONALES EN LAS ACTIVIDADES DE PROCESAMIENTO, ACTUALIZACIÓN, CONSOLIDACIÓN Y ANÁLISIS DE INDICADORES EN TEMAS RELACIONADOS CON EL SECTOR HÁBITAT, EN EL MARCO DE LA POLÍTICA DE GESTIÓN INTEGRAL DEL HÁBITAT.</t>
  </si>
  <si>
    <t>https://community.secop.gov.co/Public/Tendering/OpportunityDetail/Index?noticeUID=CO1.NTC.3817043&amp;isFromPublicArea=True&amp;isModal=true&amp;asPopupView=true</t>
  </si>
  <si>
    <t>104-2023</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</si>
  <si>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</si>
  <si>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</si>
  <si>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https://community.secop.gov.co/Public/Tendering/OpportunityDetail/Index?noticeUID=CO1.NTC.3817049&amp;isFromPublicArea=True&amp;isModal=true&amp;asPopupView=true</t>
  </si>
  <si>
    <t>105-2023</t>
  </si>
  <si>
    <t>OSCAR ANDRES CAPERA RODRIGUEZ</t>
  </si>
  <si>
    <t>PRESTAR SERVICIOS PROFESIONALES EN LAS ACTIVIDADES DE ARTICULACIÓN Y CONSOLIDACIÓN DE INFORMACIÓN DERIVADA DE LOS PROGRAMAS Y PROYECTOS LIDERADOS POR LA SUBSECRETARIA DE PLANEACIÓN Y POLÍTICA, EN EL MARCO DE LA POLÍTICA DE GESTIÓN INTEGRAL DEL HÁBITAT.</t>
  </si>
  <si>
    <t>https://community.secop.gov.co/Public/Tendering/OpportunityDetail/Index?noticeUID=CO1.NTC.3841093&amp;isFromPublicArea=True&amp;isModal=true&amp;asPopupView=true</t>
  </si>
  <si>
    <t>106-2023</t>
  </si>
  <si>
    <t>CARLOS ARTURO ARENAS DURAN</t>
  </si>
  <si>
    <t>PRESTAR SERVICIOS PROFESIONALES EN LAS ACTIVIDADES DE PROCESAMIENTO, CONSOLIDACIÓN, ACTUALIZACIÓN Y ANÁLISIS CUALITATIVOS Y POBLACIONALES EN EL MARCO DE LA POLÍTICA DE GESTIÓN INTEGRAL DEL HÁBITAT.</t>
  </si>
  <si>
    <t>https://community.secop.gov.co/Public/Tendering/OpportunityDetail/Index?noticeUID=CO1.NTC.3841703&amp;isFromPublicArea=True&amp;isModal=true&amp;asPopupView=true</t>
  </si>
  <si>
    <t>107-2023</t>
  </si>
  <si>
    <t>EDITH JULIETH CAMARGO PARDO</t>
  </si>
  <si>
    <t>PRESTAR SERVICIOS PROFESIONALES EN EL SEGUIMIENTO DE ACTIVIDADES RESULTADO DE LOS ESPACIOS DE PARTICIPACIÓN POBLACIONALES DEL ORDEN DISTRITAL EN EL MARCO DE LA POLÍTICA DE GESTIÓN INTEGRAL DEL HÁBITAT.</t>
  </si>
  <si>
    <t>https://community.secop.gov.co/Public/Tendering/OpportunityDetail/Index?noticeUID=CO1.NTC.3841640&amp;isFromPublicArea=True&amp;isModal=true&amp;asPopupView=true</t>
  </si>
  <si>
    <t>108-2023</t>
  </si>
  <si>
    <t>YESID OSWALDO PLATA BARRERO</t>
  </si>
  <si>
    <t>PRESTAR SERVICIOS PROFESIONALES PARA APOYAR DESDE EL COMPONENTE TÉCNICO LA ESTRUCTURACIÓN Y REVISIÓN DE LOS MEJORAMIENTOS DE VIVIENDA EN CONDICIONES DE HABITABILIDAD DE LOS TERRITORIOS PRIORIZADOS POR LA SECRETARÍA DISTRITAL DEL HÁBITAT</t>
  </si>
  <si>
    <t>https://community.secop.gov.co/Public/Tendering/OpportunityDetail/Index?noticeUID=CO1.NTC.3808775&amp;isFromPublicArea=True&amp;isModal=true&amp;asPopupView=true</t>
  </si>
  <si>
    <t>109-2023</t>
  </si>
  <si>
    <t>XIMENA BIBIANA QUIMBAYO GODOY</t>
  </si>
  <si>
    <t>PRESTAR SERVICIOS PROFESIONALES PARA BRINDAR SOPORTE A LA GESTIÓN SOCIAL Y EL RELACIONAMIENTO CON LAS COMUNIDADES EN EL SEGUIMIENTO A LAS OBRAS EJECUTADAS EN TERRITORIOS PRIORIZADOS PARA EL MEJORAMIENTO INTEGRAL POR LA SECRETARÍA DISTRITAL DEL HÁBITAT.</t>
  </si>
  <si>
    <t>https://community.secop.gov.co/Public/Tendering/OpportunityDetail/Index?noticeUID=CO1.NTC.3809446&amp;isFromPublicArea=True&amp;isModal=true&amp;asPopupView=true</t>
  </si>
  <si>
    <t>110-2023</t>
  </si>
  <si>
    <t>JULIAN FELIPE BONILLA MORENO</t>
  </si>
  <si>
    <t>PRESTAR SERVICIOS JURÍDICOS EN LA IMPLEMENTACIÓN DE INSTRUMENTOS DE FINANCIACIÓN Y EN LA REVISIÓN, ANÁLISIS, GESTIÓN, SEGUIMIENTO Y CONSOLIDACIÓN DE LOS REQUERIMIENTOS REALIZADOS POR LOS ENTES DE CONTROL A LA SECRETARIA DISTRITAL DEL HÁBITAT</t>
  </si>
  <si>
    <t>https://community.secop.gov.co/Public/Tendering/OpportunityDetail/Index?noticeUID=CO1.NTC.3808707&amp;isFromPublicArea=True&amp;isModal=true&amp;asPopupView=true</t>
  </si>
  <si>
    <t>111-2023</t>
  </si>
  <si>
    <t>JULIO CESAR BUITRAGO VARGAS</t>
  </si>
  <si>
    <t>PRESTAR SERVICIOS PROFESIONALES PARA APOYAR LAS ACTIVIDADES ADMINISTRATIVAS Y OPERATIVAS DE LA SUBDIRECCIÓN DE APOYO A LA CONSTRUCCIÓN.</t>
  </si>
  <si>
    <t>https://community.secop.gov.co/Public/Tendering/OpportunityDetail/Index?noticeUID=CO1.NTC.3808997&amp;isFromPublicArea=True&amp;isModal=true&amp;asPopupView=true</t>
  </si>
  <si>
    <t>112-2023</t>
  </si>
  <si>
    <t>YEISSON FERNANDO ORTIZ SABOGAL</t>
  </si>
  <si>
    <t>PRESTAR SERVICIOS PROFESIONALES AL ANÁLISIS, CLASIFICACIÓN, REGISTRO Y CONCILIACIÓN CONTABLE DELSISTEMA GENERAL DE REGALÍAS, DEL ALMACÉN Y LA CARTERA DE LA SECRETARÍA DISTRITAL DEL HÁBITAT</t>
  </si>
  <si>
    <t>https://community.secop.gov.co/Public/Tendering/OpportunityDetail/Index?noticeUID=CO1.NTC.3809513&amp;isFromPublicArea=True&amp;isModal=true&amp;asPopupView=true</t>
  </si>
  <si>
    <t>113-2023</t>
  </si>
  <si>
    <t>SONIA MILENA PORTILLO OSORIO</t>
  </si>
  <si>
    <t>PRESTAR SERVICIOS PROFESIONALES DE GESTIÓN SOCIAL NECESARIA PARA GARANTIZAR EL DESARROLLO OPERATIVO DE LOS PROGRAMAS Y LA IMPLEMENTACIÓN DE INSTRUMENTOS DE FINANCIACIÓN Y LA ADQUISICIÓN DE VIVIENDA, IMPLEMENTADOS POR LA SUBSECRETARÍA DE GESTIÓN FINANCIERA.</t>
  </si>
  <si>
    <t>https://community.secop.gov.co/Public/Tendering/OpportunityDetail/Index?noticeUID=CO1.NTC.3810996&amp;isFromPublicArea=True&amp;isModal=true&amp;asPopupView=true</t>
  </si>
  <si>
    <t>114-2023</t>
  </si>
  <si>
    <t>ANDREA TERESA ORTIZ VELANDIA</t>
  </si>
  <si>
    <t>PRESTAR SERVICIOS PROFESIONALES JURÍDICOS PARA REALIZAR REVISIÓN Y SEGUIMIENTO A LOS REQUERIMIENTOS ASOCIADOS AL CONTROL POLITICO, FISCAL, JUDICIAL Y DISCIPLINARIO RELACIONADOS CON LOS INSTRUMENTOS DE FINANCIACIÓN DE VIVIENDA.</t>
  </si>
  <si>
    <t>https://community.secop.gov.co/Public/Tendering/OpportunityDetail/Index?noticeUID=CO1.NTC.3811896&amp;isFromPublicArea=True&amp;isModal=true&amp;asPopupView=true</t>
  </si>
  <si>
    <t>115-2023</t>
  </si>
  <si>
    <t>JUAN CARLOS HOYOS ROBAYO</t>
  </si>
  <si>
    <t>PRESTAR SERVICIOS PROFESIONALES JURÍDICOS PARA LA ELABORACIÓN, REVISIÓN Y SEGUIMIENTO DE LAS ACTUACIONES ADMINISTRATIVAS ASOCIADAS A LOS INSTRUMENTOS DE FINANCIACIÓN.</t>
  </si>
  <si>
    <t>https://community.secop.gov.co/Public/Tendering/OpportunityDetail/Index?noticeUID=CO1.NTC.3811900&amp;isFromPublicArea=True&amp;isModal=true&amp;asPopupView=true</t>
  </si>
  <si>
    <t>116-2023</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</si>
  <si>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</si>
  <si>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</si>
  <si>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https://community.secop.gov.co/Public/Tendering/OpportunityDetail/Index?noticeUID=CO1.NTC.3821494&amp;isFromPublicArea=True&amp;isModal=true&amp;asPopupView=true</t>
  </si>
  <si>
    <t>117-2023</t>
  </si>
  <si>
    <t>LUIS EDUARDO MONTENEGRO CHARRY</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</si>
  <si>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</si>
  <si>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https://community.secop.gov.co/Public/Tendering/OpportunityDetail/Index?noticeUID=CO1.NTC.3821652&amp;isFromPublicArea=True&amp;isModal=true&amp;asPopupView=true</t>
  </si>
  <si>
    <t>118-2023</t>
  </si>
  <si>
    <t>FLAVIO ENRIQUE DAZA ROJAS</t>
  </si>
  <si>
    <t>PRESTAR SERVICIOS PROFESIONALES JURÍDICOS EN LAS ACTIVIDADES DE REVISIÓN, CONSOLIDACIÓN Y SEGUIMIENTO DE LA INFORMACIÓN DEL SECTOR HÁBITAT.</t>
  </si>
  <si>
    <t>https://community.secop.gov.co/Public/Tendering/OpportunityDetail/Index?noticeUID=CO1.NTC.3841300&amp;isFromPublicArea=True&amp;isModal=true&amp;asPopupView=true</t>
  </si>
  <si>
    <t>104352-2023</t>
  </si>
  <si>
    <t>Compra-Venta</t>
  </si>
  <si>
    <t>UNIÓN TEMPORAL DELL EMC</t>
  </si>
  <si>
    <t>ADQUIRIR SOLUCIÓN DE CORREO Y OFIMÁTICA PARA LA SDHT</t>
  </si>
  <si>
    <t>https://www.colombiacompra.gov.co/tienda-virtual-del-estado-colombiano/ordenes-compra/104352</t>
  </si>
  <si>
    <t>119-2023</t>
  </si>
  <si>
    <t>FRANCIA HELENA VARGAS BOLIVAR</t>
  </si>
  <si>
    <t>PRESTAR SERVICIOS PROFESIONALES EN LAS ACTIVIDADES DE GESTIÓN, CONSOLIDACIÓN Y ANÁLISIS DE LA INFORMACIÓN RELACIONADA CON LA BATERÍA DE INDICADORES DE CIUDAD, INSUMO DEL OBSERVATORIO DE HÁBITAT DEL DISTRITO CAPITAL.</t>
  </si>
  <si>
    <t>https://community.secop.gov.co/Public/Tendering/OpportunityDetail/Index?noticeUID=CO1.NTC.3878954&amp;isFromPublicArea=True&amp;isModal=true&amp;asPopupView=true</t>
  </si>
  <si>
    <t>120-2023</t>
  </si>
  <si>
    <t>GISELA PAOLA LABRADOR ARAUJO</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</si>
  <si>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</si>
  <si>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https://community.secop.gov.co/Public/Tendering/OpportunityDetail/Index?noticeUID=CO1.NTC.3841453&amp;isFromPublicArea=True&amp;isModal=true&amp;asPopupView=true</t>
  </si>
  <si>
    <t>121-2023</t>
  </si>
  <si>
    <t>LILIANA RODRIGUEZ BRAVO</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</si>
  <si>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</si>
  <si>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https://community.secop.gov.co/Public/Tendering/OpportunityDetail/Index?noticeUID=CO1.NTC.3842010&amp;isFromPublicArea=True&amp;isModal=true&amp;asPopupView=true</t>
  </si>
  <si>
    <t>122-2023</t>
  </si>
  <si>
    <t>FRANK DAVID BARRERA SANTOS</t>
  </si>
  <si>
    <t>PRESTAR SERVICIOS PROFESIONALES PARA APOYAR LAS ACTIVIDADES DE SOCIALIZACIÓN DE LOS SISTEMAS DE GESTIÓN DE LA SECRETARÍA DISTRITAL DEL HÁBITAT, EN EL MARCO DEL MODELO INTEGRADO DE PLANEACIÓN Y GESTIÓN</t>
  </si>
  <si>
    <t>https://community.secop.gov.co/Public/Tendering/OpportunityDetail/Index?noticeUID=CO1.NTC.3842242&amp;isFromPublicArea=True&amp;isModal=true&amp;asPopupView=true</t>
  </si>
  <si>
    <t>123-2023</t>
  </si>
  <si>
    <t>LINA ANDREA ROJAS ANGARITA</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</si>
  <si>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</si>
  <si>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https://community.secop.gov.co/Public/Tendering/OpportunityDetail/Index?noticeUID=CO1.NTC.3842193&amp;isFromPublicArea=True&amp;isModal=true&amp;asPopupView=true</t>
  </si>
  <si>
    <t>124-2023</t>
  </si>
  <si>
    <t>JONNATAN STEVEN RIVERA PARADA</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</si>
  <si>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</si>
  <si>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https://community.secop.gov.co/Public/Tendering/OpportunityDetail/Index?noticeUID=CO1.NTC.3842535&amp;isFromPublicArea=True&amp;isModal=true&amp;asPopupView=true</t>
  </si>
  <si>
    <t>125-2023</t>
  </si>
  <si>
    <t>WILMER ALVAREZ TIRADO</t>
  </si>
  <si>
    <t>PRESTAR SERVICIOS PROFESIONALES PARA REALIZAR EL MANTENIMIENTO, SOPORTE TÉCNICO, DESARROLLO, ACTUALIZACIÓN Y AJUSTE DEL SISTEMA DE INFORMACION DE GESTION DEL SUELO Y DE LOS DEMAS PRODUCTOS TECNOLOGICOS DEL AREA.</t>
  </si>
  <si>
    <t>https://community.secop.gov.co/Public/Tendering/OpportunityDetail/Index?noticeUID=CO1.NTC.3831149&amp;isFromPublicArea=True&amp;isModal=true&amp;asPopupView=true</t>
  </si>
  <si>
    <t>126-2023</t>
  </si>
  <si>
    <t>EDWIN EMIR GARZÓN GARZÓN</t>
  </si>
  <si>
    <t>PRESTAR SERVICIOS PROFESIONALES PARA ANALIZAR, REVISAR Y REALIZAR CONCEPTOS Y DOCUMENTOS CON COMPONENTE JURIDICO Y DE DERECHO URBANO, RELACIONADOS CON LOS PROCESOS Y PROCEDIMIENTOS DE LA SUBDIRECCION</t>
  </si>
  <si>
    <t>https://community.secop.gov.co/Public/Tendering/OpportunityDetail/Index?noticeUID=CO1.NTC.3831247&amp;isFromPublicArea=True&amp;isModal=true&amp;asPopupView=true</t>
  </si>
  <si>
    <t>127-2023</t>
  </si>
  <si>
    <t>MARIELA PATRICIA GONZALEZ CHIRINO</t>
  </si>
  <si>
    <t>PRESTAR SERVICIOS PROFESIONALES PARA REALIZAR LA ARTICULACIÓN, GESTIÓN Y ACOMPAÑAMIENTO TÉCNICO DE LOS PROYECTOS Y DEMÁS TRAMITES AMBIENTALES QUE ESTÁN A CARGO DE LA SUBDIRECCIÓN DE GESTIÓN DE SUELO</t>
  </si>
  <si>
    <t>https://community.secop.gov.co/Public/Tendering/OpportunityDetail/Index?noticeUID=CO1.NTC.3831333&amp;isFromPublicArea=True&amp;isModal=true&amp;asPopupView=true</t>
  </si>
  <si>
    <t>128-2023</t>
  </si>
  <si>
    <t>JHON JAIME VALENCIA GALEANO</t>
  </si>
  <si>
    <t>PRESTAR SERVICIOS DE APOYO A LA GESTIÓN DOCUMENTAL, CONTROL Y SOPORTE DE CORRESPONDENCIA Y DE LOS DOCUMENTOS QUE SE GENERAN A PARTIR DE LAS ACTIVIDADES QUE SE REALIZAN EN LA SUBDIRECCION DE GESTION DEL SUELO.</t>
  </si>
  <si>
    <t>https://community.secop.gov.co/Public/Tendering/OpportunityDetail/Index?noticeUID=CO1.NTC.3831339&amp;isFromPublicArea=True&amp;isModal=true&amp;asPopupView=true</t>
  </si>
  <si>
    <t>129-2023</t>
  </si>
  <si>
    <t>DIANA MARCELA PINZON REY</t>
  </si>
  <si>
    <t>PRESTAR SERVICIOS PROFESIONALES PARA REALIZAR ACCIONES DE EVALUACION, SEGUIMIENTO, CONTROL Y GENERACION DE INFORMACION DE LOS PROYECTOS QUE PERMITAN LA HABILITACIÓN DEL SUELO PARA VIVIENDA Y USOS COMPLEMENTARIOS EN EL DISTRITO CAPITAL.</t>
  </si>
  <si>
    <t>https://community.secop.gov.co/Public/Tendering/OpportunityDetail/Index?noticeUID=CO1.NTC.3831342&amp;isFromPublicArea=True&amp;isModal=true&amp;asPopupView=true</t>
  </si>
  <si>
    <t>130-2023</t>
  </si>
  <si>
    <t>SAMUEL EDUARDO MEZA MORENO</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</si>
  <si>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</si>
  <si>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https://community.secop.gov.co/Public/Tendering/OpportunityDetail/Index?noticeUID=CO1.NTC.3841130&amp;isFromPublicArea=True&amp;isModal=true&amp;asPopupView=true</t>
  </si>
  <si>
    <t>131-2023</t>
  </si>
  <si>
    <t>ALVARO JASON ACOSTA PEREZ</t>
  </si>
  <si>
    <t>PRESTAR SERVICIOS PROFESIONALES PARA APOYAR, EL REGISTRO, CONTROL Y SEGUIMIENTO DEL FONDO DE SOLIDARIDAD Y REDISTRIBUCIÓN DEL INGRESO Y LA PROGRAMACIÓN Y REGISTRO DEL PAC DE LA SDHT EN LA PLATAFORMA BOGDATA</t>
  </si>
  <si>
    <t>https://community.secop.gov.co/Public/Tendering/OpportunityDetail/Index?noticeUID=CO1.NTC.3819346&amp;isFromPublicArea=True&amp;isModal=true&amp;asPopupView=true</t>
  </si>
  <si>
    <t>132-2023</t>
  </si>
  <si>
    <t>ANGY LEONOR PRIETO CORREDOR</t>
  </si>
  <si>
    <t>PRESTAR SERVICIOS PROFESIONALES PARA APOYAR EL SISTEMA DE GESTIÓN, RACIONALIZACIÓN Y/O SIMPLIFICACIÓN DE TRÁMITES DE LA CADENA DE URBANISMO Y CONSTRUCCIÓN.</t>
  </si>
  <si>
    <t>https://community.secop.gov.co/Public/Tendering/OpportunityDetail/Index?noticeUID=CO1.NTC.3819446&amp;isFromPublicArea=True&amp;isModal=true&amp;asPopupView=true</t>
  </si>
  <si>
    <t>133-2023</t>
  </si>
  <si>
    <t>ALEJANDRO QUINTERO SALAZAR</t>
  </si>
  <si>
    <t>PRESTACIÓN DE SERVICIOS PROFESIONALES PARA APOYAR AL EQUIPO DE MONITOREO DE LA SUBDIRECCIÓN DE PREVENCIÓN Y SEGUIMIENTO EN EL DIAGNOSTICO Y ORIENTACIÓN A LOS CONFLICTOS QUE SE PRESENTEN EN LAS ÁREAS SUSCEPTIBLES DE OCUPACIÓN ILEGAL</t>
  </si>
  <si>
    <t>https://community.secop.gov.co/Public/Tendering/OpportunityDetail/Index?noticeUID=CO1.NTC.3819948&amp;isFromPublicArea=True&amp;isModal=true&amp;asPopupView=true</t>
  </si>
  <si>
    <t>134-2023</t>
  </si>
  <si>
    <t>ANA JUDITH ABREU MURCIA</t>
  </si>
  <si>
    <t>PRESTAR SERVICIOS PROFESIONALES PARA APOYAR LA GESTIÓN ADMINISTRATIVA Y FINANCIERA RELACIONADA CON EL BANCO DISTRITAL DE MATERIALES</t>
  </si>
  <si>
    <t>https://community.secop.gov.co/Public/Tendering/OpportunityDetail/Index?noticeUID=CO1.NTC.3819296&amp;isFromPublicArea=True&amp;isModal=true&amp;asPopupView=true</t>
  </si>
  <si>
    <t>135-2023</t>
  </si>
  <si>
    <t>JULIAN FERNANDO GONZALEZ NIÑO</t>
  </si>
  <si>
    <t>PRESTAR SERVICIOS PROFESIONALES EN MATERIA JURÍDICA PARA SOPORTAR LAS ETAPAS RELACIONADAS CON LA GESTIÓN CONTRACTUAL DE LOS PROCESOS DE LA ENTIDAD</t>
  </si>
  <si>
    <t>https://community.secop.gov.co/Public/Tendering/OpportunityDetail/Index?noticeUID=CO1.NTC.3821231&amp;isFromPublicArea=True&amp;isModal=true&amp;asPopupView=true</t>
  </si>
  <si>
    <t>136-2023</t>
  </si>
  <si>
    <t>XIOMARA MURCIA BUITRAGO</t>
  </si>
  <si>
    <t>PRESTAR SERVICIOS DE APOYO A LA GESTIÓN EN LOS PROCESOS ADMINISTRATIVOS Y OPERATIVOS NECESARIOS PARA EL DESARROLLO DE LAS ACTIVIDADES PROPIAS DE LA SUBDIRECCIÓN FINANCIERA.</t>
  </si>
  <si>
    <t>https://community.secop.gov.co/Public/Tendering/OpportunityDetail/Index?noticeUID=CO1.NTC.3821908&amp;isFromPublicArea=True&amp;isModal=true&amp;asPopupView=true</t>
  </si>
  <si>
    <t>137-2023</t>
  </si>
  <si>
    <t>PAULA ANDREA BASTO MONROY</t>
  </si>
  <si>
    <t>PRESTAR SERVICIOS PROFESIONALES PARA COORDINAR LA IMPLEMENTACIÓN Y SEGUIMIENTO TÉCNICO, OPERATIVO Y FINANCIERO ASOCIADO A LOS INSTRUMENTOS DE FINANCIACIÓN CON ENFASIS EN EL PROGRAMA MI AHORRO MI HOGAR</t>
  </si>
  <si>
    <t>https://community.secop.gov.co/Public/Tendering/OpportunityDetail/Index?noticeUID=CO1.NTC.3820851&amp;isFromPublicArea=True&amp;isModal=true&amp;asPopupView=true</t>
  </si>
  <si>
    <t>138-2023</t>
  </si>
  <si>
    <t>CLAUDIA PATRICIA ARIAS ROJAS</t>
  </si>
  <si>
    <t>PRESTAR SERVICIOS PROFESIONALES PARA REALIZAR LA GESTION, ANALISIS Y SEGUIMIENTO ARQUITECTONICO A LOS PROYECTOS DE VIVIENDA ASOCIADOS A LOS INSTRUMENTOS DE FINANCIACIÓN DE LA SECRETARÍA DISTRITAL DEL HÁBITAT</t>
  </si>
  <si>
    <t>https://community.secop.gov.co/Public/Tendering/OpportunityDetail/Index?noticeUID=CO1.NTC.3821325&amp;isFromPublicArea=True&amp;isModal=true&amp;asPopupView=true</t>
  </si>
  <si>
    <t>139-2023</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</si>
  <si>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</si>
  <si>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</si>
  <si>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https://community.secop.gov.co/Public/Tendering/OpportunityDetail/Index?noticeUID=CO1.NTC.3821409&amp;isFromPublicArea=True&amp;isModal=true&amp;asPopupView=true</t>
  </si>
  <si>
    <t>140-2023</t>
  </si>
  <si>
    <t>ANA MARIA LOPEZ CAMPOS</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</si>
  <si>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</si>
  <si>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https://community.secop.gov.co/Public/Tendering/OpportunityDetail/Index?noticeUID=CO1.NTC.3821076&amp;isFromPublicArea=True&amp;isModal=true&amp;asPopupView=true</t>
  </si>
  <si>
    <t>141-2023</t>
  </si>
  <si>
    <t>LUIS OLEGARIO BORDA SILVA</t>
  </si>
  <si>
    <t>PRESTAR SERVICIOS PROFESIONALES PARA COORDINAR LA PLANEACIÓN, IMPLEMENTACIÓN Y SEGUIMIENTO TÉCNICO, OPERATIVO Y FINANCIERO ASOCIADO A LOS INSTRUMENTOS DE FINANCIACIÓN CON ENFASIS EN EL PROGRAMA OFERTA PREFERENTE</t>
  </si>
  <si>
    <t>https://community.secop.gov.co/Public/Tendering/OpportunityDetail/Index?noticeUID=CO1.NTC.3823146&amp;isFromPublicArea=True&amp;isModal=true&amp;asPopupView=true</t>
  </si>
  <si>
    <t>142-2023</t>
  </si>
  <si>
    <t>SANDRA MILENA ANZOLA LOPEZ</t>
  </si>
  <si>
    <t>PRESTAR SERVICIOS PROFESIONALES PARA REALIZAR LA PLANEACIÓN ESTRATÉGICA Y FINANCIERA, Y EL SEGUIMIENTO A LA EJECUCIÓN DEL PROYECTO DE INVERSIÓN DE LOS INSTRUMENTOS DE FINANCIACIÓN A CARGO DE LA SUBSECRETARIA DE GESTIÓN FINANCIERA.</t>
  </si>
  <si>
    <t>https://community.secop.gov.co/Public/Tendering/OpportunityDetail/Index?noticeUID=CO1.NTC.3829965&amp;isFromPublicArea=True&amp;isModal=true&amp;asPopupView=true</t>
  </si>
  <si>
    <t>143-2023</t>
  </si>
  <si>
    <t>MONICA CORREA GARCIA</t>
  </si>
  <si>
    <t>PRESTAR SERVICIOS PROFESIONALES PARA APOYAR ACTIVIDADES DE TIPO FINANCIERO A LA SUBDIRECCIÓN DE PREVENCIÓN Y SEGUIMIENTO EN ATENCIÓN AL CIUDADANO EN LAS SOLICITUDES DE ENAJENACIÓN DE VIVIENDA Y MATRICULAS DE ARRENDAMIENTO DE VIVIENDA</t>
  </si>
  <si>
    <t>https://community.secop.gov.co/Public/Tendering/OpportunityDetail/Index?noticeUID=CO1.NTC.3830310&amp;isFromPublicArea=True&amp;isModal=true&amp;asPopupView=true</t>
  </si>
  <si>
    <t>144-2023</t>
  </si>
  <si>
    <t>CHRISTIAN CAMILO TORRES GUTIERREZ</t>
  </si>
  <si>
    <t>PRESTAR SERVICIOS PROFESIONALES PARA APOYAR LA ADMINISTRACIÓN DE LA PLATAFORMA DE VIRTUALIZACIÓN DE TRAMITES DE LA CADENA DE URBANISMO Y CONSTRUCCIÓN Y DESARROLLOS TECNOLÓGICOS SOBRE LA MISMA.</t>
  </si>
  <si>
    <t>https://community.secop.gov.co/Public/Tendering/OpportunityDetail/Index?noticeUID=CO1.NTC.3826295&amp;isFromPublicArea=True&amp;isModal=true&amp;asPopupView=true</t>
  </si>
  <si>
    <t>145-2023</t>
  </si>
  <si>
    <t>LUIS ALEJANDRO FAJARDO RAMIREZ</t>
  </si>
  <si>
    <t>PRESTAR SERVICIOS PROFESIONALES PARA LIDERAR EL APOYO TÉCNICO E INTERINSTITUCIONAL EN LA GESTIÓN DE LOS TRÁMITES DE LA CADENA DE URBANISMO Y CONSTRUCCIÓN DE LOS PROYECTOS DE VIVIENDA BAJO EL ESQUEMA DE MESA DE SOLUCIONES.</t>
  </si>
  <si>
    <t>https://community.secop.gov.co/Public/Tendering/OpportunityDetail/Index?noticeUID=CO1.NTC.3826072&amp;isFromPublicArea=True&amp;isModal=true&amp;asPopupView=true</t>
  </si>
  <si>
    <t>146-2023</t>
  </si>
  <si>
    <t>PAULA DANIELA GARAVITO SIERRA</t>
  </si>
  <si>
    <t>PRESTAR SERVICIOS PROFESIONALES DE GESTIÓN SOCIAL PARA REALIZAR LA VERIFICACIÓN DEL CUMPLIMIENTO DE REQUISITOS DE LOS HOGARES POTENCIALMENTE BENEFICIARIOS DE LOS PROGRAMAS E INSTRUMENTOS DE FINANCIACIÓN PARA LA ADQUISICIÓN DE VIVIENDA</t>
  </si>
  <si>
    <t>https://community.secop.gov.co/Public/Tendering/OpportunityDetail/Index?noticeUID=CO1.NTC.3821587&amp;isFromPublicArea=True&amp;isModal=true&amp;asPopupView=true</t>
  </si>
  <si>
    <t>147-2023</t>
  </si>
  <si>
    <t>YIRA ALEXANDRA MORANTE GOMEZ</t>
  </si>
  <si>
    <t>PRESTAR SERVICIOS PROFESIONALES PARA BRINDAR APOYO Y ACOMPAÑAMIENTO JURÍDICO EN LAS ACTIVIDADES DESARROLLADAS EN EL MARCO DE LOS INSTRUMENTOS DE FINANCIACIÓN DE LA SECRETARIA DISTRITAL DEL HÁBITAT.</t>
  </si>
  <si>
    <t>https://community.secop.gov.co/Public/Tendering/OpportunityDetail/Index?noticeUID=CO1.NTC.3822177&amp;isFromPublicArea=True&amp;isModal=true&amp;asPopupView=true</t>
  </si>
  <si>
    <t>148-2023</t>
  </si>
  <si>
    <t>RAFAEL BERNARDO SANTOS RUEDA</t>
  </si>
  <si>
    <t>PRESTAR SERVICIOS PROFESIONALES EN LA GESTIÓN JURÍDICA REQUERIDA EN EL PROCESO DE SUSTANCIACIÓN DE LAS ACTUACIONES DISCIPLINARIAS QUE LE SEAN ASIGNADAS, EN EL MARCO DE LOS PROCESOS DE LA OFICINA DE CONTROL DISCIPLINARIO INTERNO DE LA SDHT.</t>
  </si>
  <si>
    <t>https://community.secop.gov.co/Public/Tendering/OpportunityDetail/Index?noticeUID=CO1.NTC.3842197&amp;isFromPublicArea=True&amp;isModal=true&amp;asPopupView=true</t>
  </si>
  <si>
    <t>149-2023</t>
  </si>
  <si>
    <t>ANDREA NATHALIA CRUZ CHAPARRO</t>
  </si>
  <si>
    <t>PRESTAR LOS SERVICIOS JURÍDICOS QUE SE REQUIERAN EN LA IMPLEMENTACIÓN DE INSTRUMENTOS DE FINANCIACIÓN Y ATENDER LAS PETICIONES INTERNAS Y EXTERNAS QUE SEAN COMPETENCIA DE LA SUBSECRETARIA DE GESTIÓN FINANCIERA</t>
  </si>
  <si>
    <t>https://community.secop.gov.co/Public/Tendering/OpportunityDetail/Index?noticeUID=CO1.NTC.3832221&amp;isFromPublicArea=True&amp;isModal=true&amp;asPopupView=true</t>
  </si>
  <si>
    <t>150-2023</t>
  </si>
  <si>
    <t>JANETH BRICEÑO GARCIA</t>
  </si>
  <si>
    <t>PRESTAR SERVICIOS PROFESIONALES PARA APOYAR EL DESARROLLO DE ACCIONES DEL SISTEMA INTEGRADO DE GESTIÓN -SIG- Y LA PREPARACIÓN DE LOS ESTADOS DE PAGOS DE LOS COMPROMISOS SUSCRITOS POR LA SECRETARÍA DISTRITAL DEL HÁBITAT</t>
  </si>
  <si>
    <t>https://community.secop.gov.co/Public/Tendering/OpportunityDetail/Index?noticeUID=CO1.NTC.3835099&amp;isFromPublicArea=True&amp;isModal=true&amp;asPopupView=true</t>
  </si>
  <si>
    <t>151-2023</t>
  </si>
  <si>
    <t>MAIVEL DANIELA VELASQUEZ RICO</t>
  </si>
  <si>
    <t>https://community.secop.gov.co/Public/Tendering/OpportunityDetail/Index?noticeUID=CO1.NTC.3832547&amp;isFromPublicArea=True&amp;isModal=true&amp;asPopupView=true</t>
  </si>
  <si>
    <t>152-2023</t>
  </si>
  <si>
    <t>DIANA CAROLINA GOMEZ ALVAREZ</t>
  </si>
  <si>
    <t>PRESTAR SERVICIOS PROFESIONALES PARA REALIZAR LA GESTION, ANALISIS Y SEGUIMIENTO ARQUITECTONICO A LOS PROYECTOS DE VIVIENDA ASOCIADOS A LOS INSTRUMENTOS DE FINANCIACIÓN DE LA SECRETARÍA DISTRITAL DEL HÁBITAT.</t>
  </si>
  <si>
    <t>https://community.secop.gov.co/Public/Tendering/OpportunityDetail/Index?noticeUID=CO1.NTC.3832620&amp;isFromPublicArea=True&amp;isModal=true&amp;asPopupView=true</t>
  </si>
  <si>
    <t>153-2023</t>
  </si>
  <si>
    <t>LUIS RAMON BALLEN CASTILLO</t>
  </si>
  <si>
    <t>https://community.secop.gov.co/Public/Tendering/OpportunityDetail/Index?noticeUID=CO1.NTC.3834010&amp;isFromPublicArea=True&amp;isModal=true&amp;asPopupView=true</t>
  </si>
  <si>
    <t>154-2023</t>
  </si>
  <si>
    <t>DONALDO DONALDO VANEGAS PALACIO</t>
  </si>
  <si>
    <t>PRESTAR SERVICIOS PROFESIONALES PARA REALIZAR LA GESTIÓN, SEGUIMIENTO, ANÁLISIS FINANCIERO Y LEGALIZACIÓN DE RECURSOS PARA EL DESARROLLO E IMPLEMENTACIÓN DE LOS INSTRUMENTOS DE FINANCIACIÓN A CARGO DE LA SUBSECRETARÍA DE GESTIÓN FINANCIERA</t>
  </si>
  <si>
    <t>https://community.secop.gov.co/Public/Tendering/OpportunityDetail/Index?noticeUID=CO1.NTC.3834961&amp;isFromPublicArea=True&amp;isModal=true&amp;asPopupView=true</t>
  </si>
  <si>
    <t>155-2023</t>
  </si>
  <si>
    <t>JENNIFER PAOLA MORALES TORRES</t>
  </si>
  <si>
    <t>PRESTAR SERVICIOS DE APOYO A LA GESTIÓN DOCUMENTAL EN LA IMPLEMENTACIÓN DE INSTRUMENTOS DE FINANCIACIÓN PARA FACILITAR LA ADQUISICIÓN DE VIVIENDA DESARROLLADOS POR LA SUBSECRETARÍA DE GESTIÓN FINANCIERA.</t>
  </si>
  <si>
    <t>https://community.secop.gov.co/Public/Tendering/OpportunityDetail/Index?noticeUID=CO1.NTC.3858976&amp;isFromPublicArea=True&amp;isModal=true&amp;asPopupView=true</t>
  </si>
  <si>
    <t>156-2023</t>
  </si>
  <si>
    <t>XIMENA PIEDAD AGUILLON MAYORGA</t>
  </si>
  <si>
    <t>PRESTAR SERVICIOS PROFESIONALES EN DERECHO PARA APOYAR EN LA CONCEPTUALIZACIÓN Y REVISIÓN DE REGLAMENTACIÓN EN TEMAS URBANOS Y HÁBITAT, ACTOS ADMINISTRATIVOS Y ACTUACIONES DEL SECTOR HÁBITAT.</t>
  </si>
  <si>
    <t>https://community.secop.gov.co/Public/Tendering/OpportunityDetail/Index?noticeUID=CO1.NTC.3838261&amp;isFromPublicArea=True&amp;isModal=true&amp;asPopupView=true</t>
  </si>
  <si>
    <t>157-2023</t>
  </si>
  <si>
    <t>DERLY YADIRA BASTIDAS BOGOTA</t>
  </si>
  <si>
    <t>PRESTAR SERVICIOS DE APOYO A LA GESTIÓN EN LAS ACTIVIDADES DE GESTIÓN DOCUMENTAL Y DIGITALIZACIÓN DE DOCUMENTOS DE LA SUBDIRECCIÓN DE INVESTIGACIONES Y CONTROL DE VIVIENDA.</t>
  </si>
  <si>
    <t>https://community.secop.gov.co/Public/Tendering/OpportunityDetail/Index?noticeUID=CO1.NTC.3840735&amp;isFromPublicArea=True&amp;isModal=true&amp;asPopupView=true</t>
  </si>
  <si>
    <t>158-2023</t>
  </si>
  <si>
    <t>DIEGO ALEJANDRO NARANJO NIETO</t>
  </si>
  <si>
    <t>PRESTAR SERVICIOS DE APOYO A LA GESTIÓN PARA BRINDAR APOYO EN ACTIVIDADES OPERATIVAS EN LA SUBDIRECCIÓN DE INVESTIGACIONES Y CONTROL DE VIVIENDA</t>
  </si>
  <si>
    <t>https://community.secop.gov.co/Public/Tendering/OpportunityDetail/Index?noticeUID=CO1.NTC.3840859&amp;isFromPublicArea=True&amp;isModal=true&amp;asPopupView=true</t>
  </si>
  <si>
    <t>159-2023</t>
  </si>
  <si>
    <t>LUIS ANDRES PEDRAZA GORDO</t>
  </si>
  <si>
    <t>PRESTAR SERVICIOS PROFESIONALES PARA APOYAR TECNICAMENTE LA SUSTANCIACIÓN DE LAS INVESTIGACIONES ADMINISTRATIVAS RELACIONADAS CON LA  ENAJENACIÓN Y ARRENDAMIENTO DE VIVIENDA</t>
  </si>
  <si>
    <t>https://community.secop.gov.co/Public/Tendering/OpportunityDetail/Index?noticeUID=CO1.NTC.3841024&amp;isFromPublicArea=True&amp;isModal=true&amp;asPopupView=true</t>
  </si>
  <si>
    <t>160-2023</t>
  </si>
  <si>
    <t>SARA LUCIA CHARRY DELGADILLO</t>
  </si>
  <si>
    <t>https://community.secop.gov.co/Public/Tendering/OpportunityDetail/Index?noticeUID=CO1.NTC.3840971&amp;isFromPublicArea=True&amp;isModal=true&amp;asPopupView=true</t>
  </si>
  <si>
    <t>161-2023</t>
  </si>
  <si>
    <t>NATALI HERRERA FRANCO</t>
  </si>
  <si>
    <t>PRESTAR SERVICIOS PROFESIONALES ADMINISTRATIVOS Y FINANCIEROS NECESARIOS PARA EL DESARROLLO DE LOS INSTRUMENTOS DE FINANCIACIÓN A CARGO DE LA SUBSECRETARIA DE GESTIÓN FINANCIERA</t>
  </si>
  <si>
    <t>https://community.secop.gov.co/Public/Tendering/OpportunityDetail/Index?noticeUID=CO1.NTC.3840029&amp;isFromPublicArea=True&amp;isModal=true&amp;asPopupView=true</t>
  </si>
  <si>
    <t>162-2023</t>
  </si>
  <si>
    <t>DIEGO ARTURO AGUILAR BENAVIDES</t>
  </si>
  <si>
    <t>PRESTAR SERVICIOS PROFESIONALES PARA EL ACOMPAÑAMIENTO, SEGUIMIENTO Y GESTION DE LOS INSTRUMENTOS DE PLANEACION Y/O PROYECTOS URBANÍSTICOS E INMOBILIARIOS QUE PROMUEVAN LA GENERACIÓN DE SOLUCIONES HABITACIONALES A CARGO DE LA SUBDIRECCION</t>
  </si>
  <si>
    <t>https://community.secop.gov.co/Public/Tendering/OpportunityDetail/Index?noticeUID=CO1.NTC.3845435&amp;isFromPublicArea=True&amp;isModal=true&amp;asPopupView=true</t>
  </si>
  <si>
    <t>163-2023</t>
  </si>
  <si>
    <t>JAVIER ALBERTO RODRIGUEZ CADENA</t>
  </si>
  <si>
    <t>PRESTAR SERVICIOS PROFESIONALES PARA REALIZAR EL ANALISIS Y GENERACION DE INFORMACIÓN PARA LA ESTRUCTURACIÓN Y FINANCIACIÓN DE LOS PROYECTOS QUE HABILITAN SUELO PARA VIVIENDA Y USOS COMPLEMENTARIOS</t>
  </si>
  <si>
    <t>https://community.secop.gov.co/Public/Tendering/OpportunityDetail/Index?noticeUID=CO1.NTC.3840920&amp;isFromPublicArea=True&amp;isModal=true&amp;asPopupView=true</t>
  </si>
  <si>
    <t>164-2023</t>
  </si>
  <si>
    <t>LILIANA MARCELA BASTO ZABALA</t>
  </si>
  <si>
    <t>PRESTAR SERVICIOS PROFESIONALES PARA EL SOPORTE Y DESARROLLO DE LOS SISTEMAS DE INFORMACIÓN Y PÁGINAS WEB, ASÍ COMO LA CONFIGURACIÓN Y ACTUALIZACIÓN DE LOS SERVIDORES ASOCIADOS A LOS INSTRUMENTOS DE FINANCIACIÓN DE LA SUBSECRETARÍA DE GESTIÓN FINANCIERA</t>
  </si>
  <si>
    <t>https://community.secop.gov.co/Public/Tendering/OpportunityDetail/Index?noticeUID=CO1.NTC.3842627&amp;isFromPublicArea=True&amp;isModal=true&amp;asPopupView=true</t>
  </si>
  <si>
    <t>165-2023</t>
  </si>
  <si>
    <t>SILVANA RIAÑO TOVAR</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</si>
  <si>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</si>
  <si>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https://community.secop.gov.co/Public/Tendering/OpportunityDetail/Index?noticeUID=CO1.NTC.3842636&amp;isFromPublicArea=True&amp;isModal=true&amp;asPopupView=true</t>
  </si>
  <si>
    <t>167-2023</t>
  </si>
  <si>
    <t>DAVID STEVEN  QUINTERO DUQUE</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</si>
  <si>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</si>
  <si>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https://community.secop.gov.co/Public/Tendering/OpportunityDetail/Index?noticeUID=CO1.NTC.3844739&amp;isFromPublicArea=True&amp;isModal=true&amp;asPopupView=true</t>
  </si>
  <si>
    <t>168-2023</t>
  </si>
  <si>
    <t>SARA LUCIA GARCIA CABRALES</t>
  </si>
  <si>
    <t>https://community.secop.gov.co/Public/Tendering/OpportunityDetail/Index?noticeUID=CO1.NTC.3844857&amp;isFromPublicArea=True&amp;isModal=true&amp;asPopupView=true</t>
  </si>
  <si>
    <t>169-2023</t>
  </si>
  <si>
    <t>MARIA FERNANDA DEL SOCORRO CHACON VALDERRAMA</t>
  </si>
  <si>
    <t>https://community.secop.gov.co/Public/Tendering/OpportunityDetail/Index?noticeUID=CO1.NTC.3845007&amp;isFromPublicArea=True&amp;isModal=true&amp;asPopupView=true</t>
  </si>
  <si>
    <t>170-2023</t>
  </si>
  <si>
    <t>SANDRA MILENA GUZMAN GUIO</t>
  </si>
  <si>
    <t>https://community.secop.gov.co/Public/Tendering/OpportunityDetail/Index?noticeUID=CO1.NTC.3844692&amp;isFromPublicArea=True&amp;isModal=true&amp;asPopupView=true</t>
  </si>
  <si>
    <t>171-2023</t>
  </si>
  <si>
    <t>CLAUDIA LILIANA VERA ROJAS</t>
  </si>
  <si>
    <t>https://community.secop.gov.co/Public/Tendering/OpportunityDetail/Index?noticeUID=CO1.NTC.3846532&amp;isFromPublicArea=True&amp;isModal=true&amp;asPopupView=true</t>
  </si>
  <si>
    <t>172-2023</t>
  </si>
  <si>
    <t>IVAN MATEO PINZON GONZALEZ</t>
  </si>
  <si>
    <t>https://community.secop.gov.co/Public/Tendering/OpportunityDetail/Index?noticeUID=CO1.NTC.3849955&amp;isFromPublicArea=True&amp;isModal=true&amp;asPopupView=true</t>
  </si>
  <si>
    <t>173-2023</t>
  </si>
  <si>
    <t>CRISTIAN SANTIAGO BUITRAGO CRUZ</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</si>
  <si>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</si>
  <si>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https://community.secop.gov.co/Public/Tendering/OpportunityDetail/Index?noticeUID=CO1.NTC.3846701&amp;isFromPublicArea=True&amp;isModal=true&amp;asPopupView=true</t>
  </si>
  <si>
    <t>174-2023</t>
  </si>
  <si>
    <t>FABIAN EDUARDO ESPINEL QUINTERO</t>
  </si>
  <si>
    <t>https://community.secop.gov.co/Public/Tendering/OpportunityDetail/Index?noticeUID=CO1.NTC.3854963&amp;isFromPublicArea=True&amp;isModal=true&amp;asPopupView=true</t>
  </si>
  <si>
    <t>175-2023</t>
  </si>
  <si>
    <t>CRISTIAN RODRIGO BOLAÑOS SOLARTE</t>
  </si>
  <si>
    <t>https://community.secop.gov.co/Public/Tendering/OpportunityDetail/Index?noticeUID=CO1.NTC.3848026&amp;isFromPublicArea=True&amp;isModal=true&amp;asPopupView=true</t>
  </si>
  <si>
    <t>176-2023</t>
  </si>
  <si>
    <t>NICOLAS RUIZ HERNANDEZ</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</si>
  <si>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</si>
  <si>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https://community.secop.gov.co/Public/Tendering/OpportunityDetail/Index?noticeUID=CO1.NTC.3847493&amp;isFromPublicArea=True&amp;isModal=true&amp;asPopupView=true</t>
  </si>
  <si>
    <t>177-2023</t>
  </si>
  <si>
    <t>DIANA MARCELA CORREA ACERO</t>
  </si>
  <si>
    <t>PRESTAR SERVICIOS PROFESIONALES PARA LA FORMULACIÓN DE ESTRATEGIAS E INSTRUMENTOS DE FINANCIACIÓN PARA LA GESTIÓN DE SOLUCIONES HABITACIONALES</t>
  </si>
  <si>
    <t>https://community.secop.gov.co/Public/Tendering/OpportunityDetail/Index?noticeUID=CO1.NTC.3847709&amp;isFromPublicArea=True&amp;isModal=true&amp;asPopupView=true</t>
  </si>
  <si>
    <t>178-2023</t>
  </si>
  <si>
    <t>JHONNATAN ALEXIS ESPITIA AGUILAR</t>
  </si>
  <si>
    <t>PRESTAR SERVICIOS TÉCNICOS PARA APOYAR LA GESTIÓN ADMINISTRATIVA, EN LA ESTRUCTURACIÓN Y SEGUIMIENTO DE LOS PROCESOS CONTRACTUALES QUE SURJAN COMO NECESIDAD DEL PROCESO DE GESTIÓN DE SERVICIO A LA CIUDADANÍA.</t>
  </si>
  <si>
    <t>https://community.secop.gov.co/Public/Tendering/OpportunityDetail/Index?noticeUID=CO1.NTC.3847738&amp;isFromPublicArea=True&amp;isModal=true&amp;asPopupView=true</t>
  </si>
  <si>
    <t>179-2023</t>
  </si>
  <si>
    <t>DANIEL OSWALDO GUERRERO OTERO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</si>
  <si>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</si>
  <si>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https://community.secop.gov.co/Public/Tendering/OpportunityDetail/Index?noticeUID=CO1.NTC.3853975&amp;isFromPublicArea=True&amp;isModal=true&amp;asPopupView=true</t>
  </si>
  <si>
    <t>180-2023</t>
  </si>
  <si>
    <t>JULIAN ANDRES ASCANIO RODRIGUEZ</t>
  </si>
  <si>
    <t>PRESTAR SERVICIOS PROFESIONALES ESPECIALIZADOS PARA APOYAR JURIDICAMENTE A LA SUBDIRECCIÓN DE PREVENCION Y SEGUIMIENTO A LAS ACTIVIDADES DE ENAJENACIÓN Y ARRENDAMIENTO DE VIVIENDA.</t>
  </si>
  <si>
    <t>https://community.secop.gov.co/Public/Tendering/OpportunityDetail/Index?noticeUID=CO1.NTC.3854712&amp;isFromPublicArea=True&amp;isModal=true&amp;asPopupView=true</t>
  </si>
  <si>
    <t>181-2023</t>
  </si>
  <si>
    <t>NAYIBE ABDULHUSSEIN TORRES</t>
  </si>
  <si>
    <t>PRESTAR SERVICIOS PROFESIONALES PARA APOYAR TECNICAMENTE A LA SUBDIRECCIÓN DE PREVENCIÓN Y SEGUIMIENTO EN LAS ACTIVIDADES ORIENTADAS AL CONTROL DE PROYECTOS DE ENAJENACIÓN DE VIVIENDA</t>
  </si>
  <si>
    <t>https://community.secop.gov.co/Public/Tendering/OpportunityDetail/Index?noticeUID=CO1.NTC.3855331&amp;isFromPublicArea=True&amp;isModal=true&amp;asPopupView=true</t>
  </si>
  <si>
    <t>182-2023</t>
  </si>
  <si>
    <t>JULY ELIZABETH SALAMANCA ROCHA</t>
  </si>
  <si>
    <t>https://community.secop.gov.co/Public/Tendering/OpportunityDetail/Index?noticeUID=CO1.NTC.3858315&amp;isFromPublicArea=True&amp;isModal=true&amp;asPopupView=true</t>
  </si>
  <si>
    <t>183-2023</t>
  </si>
  <si>
    <t>WILLIAM ALEXANDER GOMEZ MUÑOZ</t>
  </si>
  <si>
    <t>PRESTAR SERVICIOS PROFESIONALES PARA APOYAR JURIDICAMENTE LAS ACTIVIDADES ORIENTADAS AL CONTROL DE PROYECTOS DE ENAJENACIÓN DE VIVIENDA.</t>
  </si>
  <si>
    <t>https://community.secop.gov.co/Public/Tendering/OpportunityDetail/Index?noticeUID=CO1.NTC.3847721&amp;isFromPublicArea=True&amp;isModal=true&amp;asPopupView=true</t>
  </si>
  <si>
    <t>184-2023</t>
  </si>
  <si>
    <t>GONZALO PEÑA PRIETO</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</si>
  <si>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</si>
  <si>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https://community.secop.gov.co/Public/Tendering/OpportunityDetail/Index?noticeUID=CO1.NTC.3858194&amp;isFromPublicArea=True&amp;isModal=true&amp;asPopupView=true</t>
  </si>
  <si>
    <t>185-2023</t>
  </si>
  <si>
    <t>YENI CATHERINE PUENTES REYNA</t>
  </si>
  <si>
    <t>PRESTAR SERVICIOS PROFESIONALES PARA APOYAR A LA SUBDIRECCIÓN DE PREVENCIÓN Y SEGUIMIENTO EN EL DESARROLLO DE ACTIVIDADES DE COORDINACIÓN ENTRE LAS ALCALDÍAS LOCALES Y LA SDHT, PARA PREVENIR DESARROLLOS Y OCUPACIONES ILEGALES EN EL DISTRITO CAPITAL.</t>
  </si>
  <si>
    <t>https://community.secop.gov.co/Public/Tendering/OpportunityDetail/Index?noticeUID=CO1.NTC.3855497&amp;isFromPublicArea=True&amp;isModal=true&amp;asPopupView=true</t>
  </si>
  <si>
    <t>186-2023</t>
  </si>
  <si>
    <t>JERALDYN TAUTIVA GUARIN</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</si>
  <si>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</si>
  <si>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https://community.secop.gov.co/Public/Tendering/OpportunityDetail/Index?noticeUID=CO1.NTC.3847357&amp;isFromPublicArea=True&amp;isModal=true&amp;asPopupView=true</t>
  </si>
  <si>
    <t>187-2023</t>
  </si>
  <si>
    <t>MARIA FERNANDA HERNANDEZ CARDENAS</t>
  </si>
  <si>
    <t>PRESTAR SERVICIOS PROFESIONALES PARA APOYAR LAS ACTIVIDADES DE ARTICULACIÓN, SOCIALIZACIÓN, DESARROLLO Y SEGUIMIENTO DE LAS ESTRATEGIAS TERRITORIALES DE PARTICIPACIÓN E INTERVENCIÓN DEL SECTOR HÁBITAT Y SU ARTICULACIÓN CON EL NIVEL CENTRAL</t>
  </si>
  <si>
    <t>https://community.secop.gov.co/Public/Tendering/OpportunityDetail/Index?noticeUID=CO1.NTC.3847583&amp;isFromPublicArea=True&amp;isModal=true&amp;asPopupView=true</t>
  </si>
  <si>
    <t>188-2023</t>
  </si>
  <si>
    <t>JEYMMY JHOANA ACOSTA VIVAS</t>
  </si>
  <si>
    <t>https://community.secop.gov.co/Public/Tendering/OpportunityDetail/Index?noticeUID=CO1.NTC.3847585&amp;isFromPublicArea=True&amp;isModal=true&amp;asPopupView=true</t>
  </si>
  <si>
    <t>189-2023</t>
  </si>
  <si>
    <t>LAURA ANDREA ZARAZA MARTINEZ</t>
  </si>
  <si>
    <t>https://community.secop.gov.co/Public/Tendering/OpportunityDetail/Index?noticeUID=CO1.NTC.3847588&amp;isFromPublicArea=True&amp;isModal=true&amp;asPopupView=true</t>
  </si>
  <si>
    <t>190-2023</t>
  </si>
  <si>
    <t>MARIA ALEJANDRA FRANKY YAÑEZ</t>
  </si>
  <si>
    <t>https://community.secop.gov.co/Public/Tendering/OpportunityDetail/Index?noticeUID=CO1.NTC.3847589&amp;isFromPublicArea=True&amp;isModal=true&amp;asPopupView=true</t>
  </si>
  <si>
    <t>191-2023</t>
  </si>
  <si>
    <t>MAIRA ALEJANDRA TORRES FLOREZ</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</si>
  <si>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</si>
  <si>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https://community.secop.gov.co/Public/Tendering/OpportunityDetail/Index?noticeUID=CO1.NTC.3847397&amp;isFromPublicArea=True&amp;isModal=true&amp;asPopupView=true</t>
  </si>
  <si>
    <t>192-2023</t>
  </si>
  <si>
    <t>MARTHA CECILIA ARRIOLA BECERRA</t>
  </si>
  <si>
    <t>PRESTAR SERVICIOS PROFESIONALES PARA APOYAR LAS ACTIVIDADES DE PROMOCIÓN, EJECUCIÓN Y DIVULGACIÓN DE LAS ESTRATEGIAS Y COMPONENTES DEL PROYECTO DE INVERSIÓN 7590</t>
  </si>
  <si>
    <t>https://community.secop.gov.co/Public/Tendering/OpportunityDetail/Index?noticeUID=CO1.NTC.3847595&amp;isFromPublicArea=True&amp;isModal=true&amp;asPopupView=true</t>
  </si>
  <si>
    <t>193-2023</t>
  </si>
  <si>
    <t>JUNIOR EDUARDO BENITEZ SANCHEZ</t>
  </si>
  <si>
    <t>https://community.secop.gov.co/Public/Tendering/OpportunityDetail/Index?noticeUID=CO1.NTC.3847400&amp;isFromPublicArea=True&amp;isModal=true&amp;asPopupView=true</t>
  </si>
  <si>
    <t>194-2023</t>
  </si>
  <si>
    <t>DIEGO ARMANDO RODRIGUEZ PANQUEVA</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</si>
  <si>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</si>
  <si>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https://community.secop.gov.co/Public/Tendering/OpportunityDetail/Index?noticeUID=CO1.NTC.3847389&amp;isFromPublicArea=True&amp;isModal=true&amp;asPopupView=true</t>
  </si>
  <si>
    <t>195-2023</t>
  </si>
  <si>
    <t>ROSARIO FERNANDEZ DE SOTO POMBO</t>
  </si>
  <si>
    <t>PRESTAR SERVICIOS PROFESIONALES PARA ARTICULAR LAS ETAPAS CONTRACTUALES DE LOS PROCESOS A CARGO DE LA SUBSECRETARÍA DE GESTIÓN FINANCIERA.</t>
  </si>
  <si>
    <t>https://community.secop.gov.co/Public/Tendering/OpportunityDetail/Index?noticeUID=CO1.NTC.3849043&amp;isFromPublicArea=True&amp;isModal=true&amp;asPopupView=true</t>
  </si>
  <si>
    <t>196-2023</t>
  </si>
  <si>
    <t>LUIS CARLOS PARRA DIAZ</t>
  </si>
  <si>
    <t>PRESTAR SERVICIOS PROFESIONALES PARA APOYAR LA LIQUIDACIÓN DE CUENTAS DE COBRO Y EL PAGO DE LOS PASIVOS EXIGIBLES DE LA SDHT</t>
  </si>
  <si>
    <t>https://community.secop.gov.co/Public/Tendering/OpportunityDetail/Index?noticeUID=CO1.NTC.3851681&amp;isFromPublicArea=True&amp;isModal=true&amp;asPopupView=true</t>
  </si>
  <si>
    <t>197-2023</t>
  </si>
  <si>
    <t>MILYTZA GODOY RAMOS</t>
  </si>
  <si>
    <t>https://community.secop.gov.co/Public/Tendering/OpportunityDetail/Index?noticeUID=CO1.NTC.3855380&amp;isFromPublicArea=True&amp;isModal=true&amp;asPopupView=true</t>
  </si>
  <si>
    <t>198-2023</t>
  </si>
  <si>
    <t>ELIZABETH CARRILLO MEDINA</t>
  </si>
  <si>
    <t>PRESTAR SERVICIOS DE APOYO A LA GESTIÓN EN EL DESARROLLO DE ACTIVIDADES DE CARÁCTER ADMINISTRATIVO RELACIONADAS CON EL CONTROL DE VIVIENDA.</t>
  </si>
  <si>
    <t>https://community.secop.gov.co/Public/Tendering/OpportunityDetail/Index?noticeUID=CO1.NTC.3855840&amp;isFromPublicArea=True&amp;isModal=true&amp;asPopupView=true</t>
  </si>
  <si>
    <t>199-2023</t>
  </si>
  <si>
    <t>DIEGO FERNANDO HIDALGO MALDONADO</t>
  </si>
  <si>
    <t>PRESTAR SERVICIOS PROFESIONALES PARA APOYAR JURIDICAMENTE EN LA REVISIÓN Y SUSTANCIACIÓN DE LOS ACTOS ADMINISTRATIVOS EXPEDIDOS POR LA SUBDIRECCIÓN DE INVESTIGACIONES Y CONTROL DE VIVIENDA</t>
  </si>
  <si>
    <t>https://community.secop.gov.co/Public/Tendering/OpportunityDetail/Index?noticeUID=CO1.NTC.3855873&amp;isFromPublicArea=True&amp;isModal=true&amp;asPopupView=true</t>
  </si>
  <si>
    <t>200-2023</t>
  </si>
  <si>
    <t>MARTHA PATRICIA TOVAR GONZALEZ</t>
  </si>
  <si>
    <t>PRESTAR SERVICIOS PROFESIONALES PARA REALIZAR ANÁLISIS, SEGUIMIENTO Y REVISIÓN FINANCIERA Y ECONÓMICA A LOS PROGRAMAS Y COORDINAR LA IMPLEMENTACIÓN Y SEGUIMIENTO A LOS INSTRUMENTOS DE FINANCIACIÓN DEFINIDOS POR LA SECRETARIA DISTRITAL DEL HABITAT</t>
  </si>
  <si>
    <t>https://community.secop.gov.co/Public/Tendering/OpportunityDetail/Index?noticeUID=CO1.NTC.3861532&amp;isFromPublicArea=True&amp;isModal=False</t>
  </si>
  <si>
    <t>201-2023</t>
  </si>
  <si>
    <t>JAIRO ENRIQUE MOSQUERA PAEZ</t>
  </si>
  <si>
    <t>https://community.secop.gov.co/Public/Tendering/OpportunityDetail/Index?noticeUID=CO1.NTC.3858121&amp;isFromPublicArea=True&amp;isModal=true&amp;asPopupView=true</t>
  </si>
  <si>
    <t>202-2023</t>
  </si>
  <si>
    <t>ALBERT DANIEL RAMIREZ ROBAYO</t>
  </si>
  <si>
    <t>https://community.secop.gov.co/Public/Tendering/OpportunityDetail/Index?noticeUID=CO1.NTC.3849561&amp;isFromPublicArea=True&amp;isModal=true&amp;asPopupView=true</t>
  </si>
  <si>
    <t>203-2023</t>
  </si>
  <si>
    <t>MARIA FERNANDA PEREZ SIERRA</t>
  </si>
  <si>
    <t>https://community.secop.gov.co/Public/Tendering/OpportunityDetail/Index?noticeUID=CO1.NTC.3858103&amp;isFromPublicArea=True&amp;isModal=true&amp;asPopupView=true</t>
  </si>
  <si>
    <t>204-2023</t>
  </si>
  <si>
    <t>DAIRA ROCIO MONTAÑO OCORO</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</si>
  <si>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</si>
  <si>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https://community.secop.gov.co/Public/Tendering/OpportunityDetail/Index?noticeUID=CO1.NTC.3858105&amp;isFromPublicArea=True&amp;isModal=true&amp;asPopupView=true</t>
  </si>
  <si>
    <t>205-2023</t>
  </si>
  <si>
    <t>ZAIRA VALENTINA GUZMAN RODRIGUEZ</t>
  </si>
  <si>
    <t>https://community.secop.gov.co/Public/Tendering/OpportunityDetail/Index?noticeUID=CO1.NTC.3857858&amp;isFromPublicArea=True&amp;isModal=true&amp;asPopupView=true</t>
  </si>
  <si>
    <t>206-2023</t>
  </si>
  <si>
    <t>PAULA CAMILA OJEDA ROCHA</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</si>
  <si>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</si>
  <si>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https://community.secop.gov.co/Public/Tendering/OpportunityDetail/Index?noticeUID=CO1.NTC.3858025&amp;isFromPublicArea=True&amp;isModal=true&amp;asPopupView=true</t>
  </si>
  <si>
    <t>207-2023</t>
  </si>
  <si>
    <t>LUZ ANGELA ROJAS MURCIA</t>
  </si>
  <si>
    <t>PRESTAR SERVICIOS PROFESIONALES PARA REALIZAR, REVISAR Y CONCEPTUALIZAR LOS CONTENIDOS GRÁFICOS DE LA SDHT.</t>
  </si>
  <si>
    <t>https://community.secop.gov.co/Public/Tendering/OpportunityDetail/Index?noticeUID=CO1.NTC.3858023&amp;isFromPublicArea=True&amp;isModal=true&amp;asPopupView=true</t>
  </si>
  <si>
    <t>208-2023</t>
  </si>
  <si>
    <t>YADIRA RODRIGUEZ LOPEZ</t>
  </si>
  <si>
    <t>PRESTAR SERVICIOS PROFESIONALES CON EL FIN DE DESARROLLAR ESTRATEGIAS CON EL SECTOR PRIVADO CON EL OBJETO DE FINANCIAR PROYECTOS DEL SECTOR HÁBITAT.</t>
  </si>
  <si>
    <t>https://community.secop.gov.co/Public/Tendering/OpportunityDetail/Index?noticeUID=CO1.NTC.3859153&amp;isFromPublicArea=True&amp;isModal=true&amp;asPopupView=true</t>
  </si>
  <si>
    <t>209-2023</t>
  </si>
  <si>
    <t>SANDRA LORENA SANCHEZ OSPINA</t>
  </si>
  <si>
    <t>PRESTAR SERVICIOS PROFESIONALES PARA ARTICULAR EL DISEÑO, IMPLEMENTACIÓN Y SEGUIMIENTO A LAS ESTRATEGIAS EMPRESARIALES DEL SECTOR PRIVADO DISEÑADA PARA CAPTAR RECURSOS CON EL OBJETO DE FINANCIAR PROYECTOS DEL SECTOR HÁBITAT.</t>
  </si>
  <si>
    <t>https://community.secop.gov.co/Public/Tendering/OpportunityDetail/Index?noticeUID=CO1.NTC.3860123&amp;isFromPublicArea=True&amp;isModal=true&amp;asPopupView=true</t>
  </si>
  <si>
    <t>210-2023</t>
  </si>
  <si>
    <t>MIGUEL SAVIER DUCUARA VERA</t>
  </si>
  <si>
    <t>https://community.secop.gov.co/Public/Tendering/OpportunityDetail/Index?noticeUID=CO1.NTC.3858106&amp;isFromPublicArea=True&amp;isModal=true&amp;asPopupView=true</t>
  </si>
  <si>
    <t>211-2023</t>
  </si>
  <si>
    <t>DIDIMA VIVAS RIAÑO</t>
  </si>
  <si>
    <t>https://community.secop.gov.co/Public/Tendering/OpportunityDetail/Index?noticeUID=CO1.NTC.3861259&amp;isFromPublicArea=True&amp;isModal=true&amp;asPopupView=true</t>
  </si>
  <si>
    <t>212-2023</t>
  </si>
  <si>
    <t>HERMES ALEJANDRO TRIANA CALDERON</t>
  </si>
  <si>
    <t>PRESTAR SERVICIOS DE APOYO ADMINISTRATIVO Y DE GESTIÓN DOCUMENTAL EN LA IMPLEMENTACIÓN DE INSTRUMENTOS DE FINANCIACIÓN PARA FACILITAR LA ADQUISICIÓN DE VIVIENDA DESARROLLADOS POR LA SUBSECRETARÍA DE GESTIÓN FINANCIERA.</t>
  </si>
  <si>
    <t>https://community.secop.gov.co/Public/Tendering/OpportunityDetail/Index?noticeUID=CO1.NTC.3861718&amp;isFromPublicArea=True&amp;isModal=true&amp;asPopupView=true</t>
  </si>
  <si>
    <t>213-2023</t>
  </si>
  <si>
    <t>YESSICA BIVIANA CASTAÑEDA VASQUEZ</t>
  </si>
  <si>
    <t>PRESTAR SERVICIOS PROFESIONALES PARA GESTIONAR Y HACER SEGUIMIENTO A PROGRAMAS DE COOPERACIÓN CON ENTIDADES PÚBICAS Y/O PRIVADAS RELACIONADAS CON LA GESTIÓN DE NUEVAS FUENTES DE FINANCIACIÓN DEL HÁBITAT</t>
  </si>
  <si>
    <t>https://community.secop.gov.co/Public/Tendering/OpportunityDetail/Index?noticeUID=CO1.NTC.3875628&amp;isFromPublicArea=True&amp;isModal=true&amp;asPopupView=true</t>
  </si>
  <si>
    <t>214-2023</t>
  </si>
  <si>
    <t>JESUS ADELMO REY BERNAL</t>
  </si>
  <si>
    <t>PRESTAR SERVICIOS PROFESIONALES PARA REALIZAR ACOMPAÑAMIENTO FINANCIERO A LOS HOGARES POTENCIALMENTE BENEFICIARIOS DE LOS PROGRAMAS PARA FACILITAR LA ADQUISICIÓN DE VIVIENDA Y EL ACCESO A INSTRUMENTOS DE FINANCIACIÓN.</t>
  </si>
  <si>
    <t>https://community.secop.gov.co/Public/Tendering/OpportunityDetail/Index?noticeUID=CO1.NTC.3867606&amp;isFromPublicArea=True&amp;isModal=true&amp;asPopupView=true</t>
  </si>
  <si>
    <t>215-2023</t>
  </si>
  <si>
    <t>JUAN CARLOS CERRO TURIZO</t>
  </si>
  <si>
    <t>https://community.secop.gov.co/Public/Tendering/OpportunityDetail/Index?noticeUID=CO1.NTC.3861538&amp;isFromPublicArea=True&amp;isModal=true&amp;asPopupView=true</t>
  </si>
  <si>
    <t>216-2023</t>
  </si>
  <si>
    <t>LINDA VALERIA GARCIA FRAILE</t>
  </si>
  <si>
    <t>PRESTAR SERVICIOS PROFESIONALES DE APOYO JURIDICO PARA SUSTANCIAR INVESTIGACIONES ADMINISTRATIVAS RELACIONADAS CON LA ENAJENACIÓN Y ARRENDAMIENTO DE VIVIENDA</t>
  </si>
  <si>
    <t>https://community.secop.gov.co/Public/Tendering/OpportunityDetail/Index?noticeUID=CO1.NTC.3861834&amp;isFromPublicArea=True&amp;isModal=true&amp;asPopupView=true</t>
  </si>
  <si>
    <t>217-2023</t>
  </si>
  <si>
    <t>EDNA YURANI GODOY BERNAL</t>
  </si>
  <si>
    <t>https://community.secop.gov.co/Public/Tendering/OpportunityDetail/Index?noticeUID=CO1.NTC.3861501&amp;isFromPublicArea=True&amp;isModal=true&amp;asPopupView=true</t>
  </si>
  <si>
    <t>218-2023</t>
  </si>
  <si>
    <t>MARIA ALEJANDRA VILLOTA MARTINEZ</t>
  </si>
  <si>
    <t>https://community.secop.gov.co/Public/Tendering/OpportunityDetail/Index?noticeUID=CO1.NTC.3861642&amp;isFromPublicArea=True&amp;isModal=true&amp;asPopupView=true</t>
  </si>
  <si>
    <t>219-2023</t>
  </si>
  <si>
    <t>DIANA MARCELA RUANO FAJARDO</t>
  </si>
  <si>
    <t>https://community.secop.gov.co/Public/Tendering/OpportunityDetail/Index?noticeUID=CO1.NTC.3861534&amp;isFromPublicArea=True&amp;isModal=true&amp;asPopupView=true</t>
  </si>
  <si>
    <t>220-2023</t>
  </si>
  <si>
    <t>NICOLAS JAIRO ALVAREZ GONZALEZ</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</si>
  <si>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</si>
  <si>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https://community.secop.gov.co/Public/Tendering/OpportunityDetail/Index?noticeUID=CO1.NTC.3862213&amp;isFromPublicArea=True&amp;isModal=true&amp;asPopupView=true</t>
  </si>
  <si>
    <t>221-2023</t>
  </si>
  <si>
    <t>JOSE IGNACIO MONTAÑEZ LEON</t>
  </si>
  <si>
    <t>PRESTAR SERVICIOS PROFESIONALES PARA APOYAR LA PLANEACIÓN Y DESARROLLO DE EVENTOS DE PROMOCIÓN Y POSICIONAMIENTO DE ALTERNATIVAS DE FINANCIACIÓN PARA LA ADQUISICIÓN DE SOLUCIONES HABITACIONALES ASÍ COMO EL DESARROLLO DE INTERVENCIONES DE URBANISMO TÁCTICO.</t>
  </si>
  <si>
    <t>https://community.secop.gov.co/Public/Tendering/OpportunityDetail/Index?noticeUID=CO1.NTC.3861076&amp;isFromPublicArea=True&amp;isModal=true&amp;asPopupView=true</t>
  </si>
  <si>
    <t>222-2023</t>
  </si>
  <si>
    <t>CATERINE SANCHEZ GONZALEZ</t>
  </si>
  <si>
    <t>https://community.secop.gov.co/Public/Tendering/OpportunityDetail/Index?noticeUID=CO1.NTC.3864340&amp;isFromPublicArea=True&amp;isModal=true&amp;asPopupView=true</t>
  </si>
  <si>
    <t>223-2023</t>
  </si>
  <si>
    <t>JAVIER ORLANDO MONDRAGON SOSA</t>
  </si>
  <si>
    <t>https://community.secop.gov.co/Public/Tendering/OpportunityDetail/Index?noticeUID=CO1.NTC.3864415&amp;isFromPublicArea=True&amp;isModal=true&amp;asPopupView=true</t>
  </si>
  <si>
    <t>224-2023</t>
  </si>
  <si>
    <t>JULIAN ALBERTO VALENZUELA PINZON</t>
  </si>
  <si>
    <t>https://community.secop.gov.co/Public/Tendering/OpportunityDetail/Index?noticeUID=CO1.NTC.3864419&amp;isFromPublicArea=True&amp;isModal=true&amp;asPopupView=true</t>
  </si>
  <si>
    <t>225-2023</t>
  </si>
  <si>
    <t>GIL ROBERTO ARIZA CHAVEZ</t>
  </si>
  <si>
    <t>PRESTAR SERVICIOS PROFESIONALES DESDE EL COMPONENTE FINANCIERO PARA REVISAR, HACER SEGUIMIENTO Y LEGALIZAR SUBSIDIOS ASOCIADOS A LOS INSTRUMENTOS DE FINANCIACIÓN DEFINIDOS POR LA SECRETARÍA DISTRITAL DEL HÁBITAT.</t>
  </si>
  <si>
    <t>https://community.secop.gov.co/Public/Tendering/OpportunityDetail/Index?noticeUID=CO1.NTC.3868316&amp;isFromPublicArea=True&amp;isModal=true&amp;asPopupView=true</t>
  </si>
  <si>
    <t>226-2023</t>
  </si>
  <si>
    <t>CAMILO HERNANDO GOMEZ CARDENAS</t>
  </si>
  <si>
    <t>PRESTAR SERVICIOS DE APOYO A LA GESTIÓN EN LA REALIZACIÓN DE CONTENIDOS GRÁFICOS EN LA SDHT</t>
  </si>
  <si>
    <t>https://community.secop.gov.co/Public/Tendering/OpportunityDetail/Index?noticeUID=CO1.NTC.3865945&amp;isFromPublicArea=True&amp;isModal=true&amp;asPopupView=true</t>
  </si>
  <si>
    <t>227-2023</t>
  </si>
  <si>
    <t>LIZBETH RODRIGUEZ AGUDELO</t>
  </si>
  <si>
    <t>PRESTAR SERVICIOS DE APOYO EN EL DISEÑO GRÁFICO DE PIEZAS COMUNICATIVAS PARA LA DIVULGACIÓN DE INFORMACIÓN DE LA SDHT</t>
  </si>
  <si>
    <t>https://community.secop.gov.co/Public/Tendering/OpportunityDetail/Index?noticeUID=CO1.NTC.3875806&amp;isFromPublicArea=True&amp;isModal=true&amp;asPopupView=true</t>
  </si>
  <si>
    <t>228-2023</t>
  </si>
  <si>
    <t>LENA GARCIA TOBON</t>
  </si>
  <si>
    <t>APOYAR LA ESTRATEGIA DE COMUNICACIONES DESDE EL COMPONENTE INTERNO PARA EL POSICIONAMIENTO DE SUS PLANES, PROGRAMAS Y PROYECTOS DE LA SDHT</t>
  </si>
  <si>
    <t>https://community.secop.gov.co/Public/Tendering/OpportunityDetail/Index?noticeUID=CO1.NTC.3875438&amp;isFromPublicArea=True&amp;isModal=true&amp;asPopupView=true</t>
  </si>
  <si>
    <t>229-2023</t>
  </si>
  <si>
    <t>CARLOS ARTURO LOPEZ OSPINA</t>
  </si>
  <si>
    <t>PRESTAR SERVICIOS PROFESIONALES EN LOS PROCESOS CONTRACTUALES Y JURÍDICOS DE LA OAC.</t>
  </si>
  <si>
    <t>https://community.secop.gov.co/Public/Tendering/OpportunityDetail/Index?noticeUID=CO1.NTC.3864313&amp;isFromPublicArea=True&amp;isModal=true&amp;asPopupView=true</t>
  </si>
  <si>
    <t>230-2023</t>
  </si>
  <si>
    <t>FREDDY ALEJANDRO CUINTACO PRIETO</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</si>
  <si>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</si>
  <si>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https://community.secop.gov.co/Public/Tendering/OpportunityDetail/Index?noticeUID=CO1.NTC.3861612&amp;isFromPublicArea=True&amp;isModal=true&amp;asPopupView=true</t>
  </si>
  <si>
    <t>231-2023</t>
  </si>
  <si>
    <t>CAROLA GONZALEZ LEON</t>
  </si>
  <si>
    <t>https://community.secop.gov.co/Public/Tendering/OpportunityDetail/Index?noticeUID=CO1.NTC.3861639&amp;isFromPublicArea=True&amp;isModal=true&amp;asPopupView=true</t>
  </si>
  <si>
    <t>232-2023</t>
  </si>
  <si>
    <t>ANDRES MAURICIO ARTUNDUAGA SANTOS</t>
  </si>
  <si>
    <t>https://community.secop.gov.co/Public/Tendering/OpportunityDetail/Index?noticeUID=CO1.NTC.3864737&amp;isFromPublicArea=True&amp;isModal=true&amp;asPopupView=true</t>
  </si>
  <si>
    <t>233-2023</t>
  </si>
  <si>
    <t>LEYDI TATIANA RAMIREZ SUAREZ</t>
  </si>
  <si>
    <t>PRESTAR LOS SERVICIOS PROFESIONALES PARA BRINDAR SOPORTE JURÍDICO EN LOS PROCESOS PRECONTRACTUALES, CONTRACTUALES Y POSTCONTRACTUALES ADELANTADOS POR LA SUBDIRECCIÓN DE PROGRAMAS Y PROYECTOS</t>
  </si>
  <si>
    <t>https://community.secop.gov.co/Public/Tendering/OpportunityDetail/Index?noticeUID=CO1.NTC.3868183&amp;isFromPublicArea=True&amp;isModal=true&amp;asPopupView=true</t>
  </si>
  <si>
    <t>234-2023</t>
  </si>
  <si>
    <t>LEIDY DANIELA BARRERO GUASCA</t>
  </si>
  <si>
    <t>https://community.secop.gov.co/Public/Tendering/OpportunityDetail/Index?noticeUID=CO1.NTC.3864887&amp;isFromPublicArea=True&amp;isModal=true&amp;asPopupView=true</t>
  </si>
  <si>
    <t>235-2023</t>
  </si>
  <si>
    <t>SANDRA PATRICIA RODRIGUEZ GONZALEZ</t>
  </si>
  <si>
    <t>https://community.secop.gov.co/Public/Tendering/OpportunityDetail/Index?noticeUID=CO1.NTC.3868073&amp;isFromPublicArea=True&amp;isModal=true&amp;asPopupView=true</t>
  </si>
  <si>
    <t>236-2023</t>
  </si>
  <si>
    <t>YENIFFER PAOLA MATTA REYES</t>
  </si>
  <si>
    <t>https://community.secop.gov.co/Public/Tendering/OpportunityDetail/Index?noticeUID=CO1.NTC.3874549&amp;isFromPublicArea=True&amp;isModal=true&amp;asPopupView=true</t>
  </si>
  <si>
    <t>237-2023</t>
  </si>
  <si>
    <t>GERMAN GIOVANNI GONGORA GUTIERREZ</t>
  </si>
  <si>
    <t>https://community.secop.gov.co/Public/Tendering/OpportunityDetail/Index?noticeUID=CO1.NTC.3874192&amp;isFromPublicArea=True&amp;isModal=true&amp;asPopupView=true</t>
  </si>
  <si>
    <t>238-2023</t>
  </si>
  <si>
    <t>EIFER GUILLERMO BARRERA SILVA</t>
  </si>
  <si>
    <t>https://community.secop.gov.co/Public/Tendering/OpportunityDetail/Index?noticeUID=CO1.NTC.3874911&amp;isFromPublicArea=True&amp;isModal=true&amp;asPopupView=true</t>
  </si>
  <si>
    <t>239-2023</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</si>
  <si>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</si>
  <si>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</si>
  <si>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https://community.secop.gov.co/Public/Tendering/OpportunityDetail/Index?noticeUID=CO1.NTC.3874680&amp;isFromPublicArea=True&amp;isModal=true&amp;asPopupView=true</t>
  </si>
  <si>
    <t>240-2023</t>
  </si>
  <si>
    <t>ANDRES FELIPE JIMENEZ FANDIÑO</t>
  </si>
  <si>
    <t>https://community.secop.gov.co/Public/Tendering/OpportunityDetail/Index?noticeUID=CO1.NTC.3874953&amp;isFromPublicArea=True&amp;isModal=true&amp;asPopupView=true</t>
  </si>
  <si>
    <t>241-2023</t>
  </si>
  <si>
    <t>ROBERTO VELASQUEZ VELASQUEZ</t>
  </si>
  <si>
    <t>PRESTAR SERVICIOS PROFESIONALES PARA BRINDAR ACOMPAÑAMIENTO TÉCNICO Y APOYO INTERINSTITUCIONAL EN LA GESTIÓN DE LOS TRÁMITES DE LA CADENA DE URBANISMO Y CONSTRUCCIÓN DE LOS PROYECTOS DE VIVIENDA BAJO EL ESQUEMA DE MESA DE SOLUCIONES.</t>
  </si>
  <si>
    <t>https://community.secop.gov.co/Public/Tendering/OpportunityDetail/Index?noticeUID=CO1.NTC.3874139&amp;isFromPublicArea=True&amp;isModal=true&amp;asPopupView=true</t>
  </si>
  <si>
    <t>242-2023</t>
  </si>
  <si>
    <t>ANGIE DANIELA TIRANO MARTINEZ</t>
  </si>
  <si>
    <t>PRESTAR SERVICIOS PROFESIONALES PARA APOYAR LA EJECUCIÓN Y CONTROL DE LOS PROCESOS ENMARCADOS EN EL PROGRAMA DE BANCO DISTRITAL DE MATERIALES DE LA SECRETARÍA DISTRITAL DEL HÁBITAT.</t>
  </si>
  <si>
    <t>https://community.secop.gov.co/Public/Tendering/OpportunityDetail/Index?noticeUID=CO1.NTC.3880126&amp;isFromPublicArea=True&amp;isModal=true&amp;asPopupView=true</t>
  </si>
  <si>
    <t>243-2023</t>
  </si>
  <si>
    <t>NATALIA ELENA MARTINEZ GARCIA</t>
  </si>
  <si>
    <t>https://community.secop.gov.co/Public/Tendering/OpportunityDetail/Index?noticeUID=CO1.NTC.3878099&amp;isFromPublicArea=True&amp;isModal=true&amp;asPopupView=true</t>
  </si>
  <si>
    <t>244-2023</t>
  </si>
  <si>
    <t>ZAIDA FABIOLA WILCHES ORTIZ</t>
  </si>
  <si>
    <t>https://community.secop.gov.co/Public/Tendering/OpportunityDetail/Index?noticeUID=CO1.NTC.3878291&amp;isFromPublicArea=True&amp;isModal=true&amp;asPopupView=true</t>
  </si>
  <si>
    <t>245-2023</t>
  </si>
  <si>
    <t>IRMA LORENA NIÑO PINILLA</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</si>
  <si>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</si>
  <si>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https://community.secop.gov.co/Public/Tendering/OpportunityDetail/Index?noticeUID=CO1.NTC.3878264&amp;isFromPublicArea=True&amp;isModal=true&amp;asPopupView=true</t>
  </si>
  <si>
    <t>246-2023</t>
  </si>
  <si>
    <t>LAURA MARCELA BUITRAGO HERRERA</t>
  </si>
  <si>
    <t>https://community.secop.gov.co/Public/Tendering/OpportunityDetail/Index?noticeUID=CO1.NTC.3890154&amp;isFromPublicArea=True&amp;isModal=true&amp;asPopupView=true</t>
  </si>
  <si>
    <t>247-2023</t>
  </si>
  <si>
    <t>PAULA CLEIRY LOPEZ GONZALEZ</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</si>
  <si>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</si>
  <si>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https://community.secop.gov.co/Public/Tendering/OpportunityDetail/Index?noticeUID=CO1.NTC.3877866&amp;isFromPublicArea=True&amp;isModal=true&amp;asPopupView=true</t>
  </si>
  <si>
    <t>249-2023</t>
  </si>
  <si>
    <t>WENDY PAOLA QUEVEDO MORENO</t>
  </si>
  <si>
    <t>https://community.secop.gov.co/Public/Tendering/OpportunityDetail/Index?noticeUID=CO1.NTC.3887478&amp;isFromPublicArea=True&amp;isModal=true&amp;asPopupView=true</t>
  </si>
  <si>
    <t>250-2023</t>
  </si>
  <si>
    <t>BERTHA CAROLINA NAVARRO TRONCOSO</t>
  </si>
  <si>
    <t>PRESTAR SERVICIOS PROFESIONALES PARA LA IMPLEMENTACIÓN Y SEGUIMIENTO DE PROGRAMAS CON ENFOQUE DE GÉNERO DESARROLLADOS POR LA SUBSECRETARÍA DE GESTIÓN FINANCIERA, PARA LA ADQUISICIÓN DE VIVIENDA Y/O ACCESO A SOLUCIONES HABITACIONALES</t>
  </si>
  <si>
    <t>https://community.secop.gov.co/Public/Tendering/OpportunityDetail/Index?noticeUID=CO1.NTC.3877169&amp;isFromPublicArea=True&amp;isModal=true&amp;asPopupView=true</t>
  </si>
  <si>
    <t>251-2023</t>
  </si>
  <si>
    <t>LEIDY CATERINE MARTINEZ PRIETO</t>
  </si>
  <si>
    <t>PRESTAR SERVICIOS PROFESIONALES CON EL FIN DE DESARROLLAR OPERATIVAMENTE LOS PROGRAMAS DE PROMOCIÓN PARA EL ACCESO AL MERCADO DE VIVIENDA VIS Y VIP, IMPLEMENTADOS POR LA SECRETARÍA DISTRITAL DEL HÁBITAT</t>
  </si>
  <si>
    <t>https://community.secop.gov.co/Public/Tendering/OpportunityDetail/Index?noticeUID=CO1.NTC.3875566&amp;isFromPublicArea=True&amp;isModal=true&amp;asPopupView=true</t>
  </si>
  <si>
    <t>252-2023</t>
  </si>
  <si>
    <t>IVAN GABRIEL PACHON GALVIS</t>
  </si>
  <si>
    <t>PRESTAR SERVICIOS DE APOYO A LA GESTION EN EL DESARROLLO DE ACTIVIDADES DE CARÁCTER ADMINISTRATIVO Y APOYO EN EL SEGUIMIENTO Y DE RESPUESTA A SOLICITUDES QUE SE ADELANTAN EN LA SUBDIRECCIÓN DE PREVENCIÓN Y SEGUIMIENTO</t>
  </si>
  <si>
    <t>https://community.secop.gov.co/Public/Tendering/OpportunityDetail/Index?noticeUID=CO1.NTC.3880137&amp;isFromPublicArea=True&amp;isModal=true&amp;asPopupView=true</t>
  </si>
  <si>
    <t>253-2023</t>
  </si>
  <si>
    <t>LEIDY MILENA MONTAÑA GUTIERREZ</t>
  </si>
  <si>
    <t>PRESTAR SERVICIOS PROFESIONALES PARA APOYAR JURIDICAMENTE LAS ACTIVIDADES ORIENTADAS A LA GESTIÓN JURÍDICA DEL AREA DE MONITOREO.</t>
  </si>
  <si>
    <t>https://community.secop.gov.co/Public/Tendering/OpportunityDetail/Index?noticeUID=CO1.NTC.3879961&amp;isFromPublicArea=True&amp;isModal=true&amp;asPopupView=true</t>
  </si>
  <si>
    <t>254-2023</t>
  </si>
  <si>
    <t>LAURA VALENTINA MOQUE VILLAMIL</t>
  </si>
  <si>
    <t>PRESTAR SERVICIOS DE APOYO A LA GESTIÓN PARA BRINDAR ATENCIÓN EFECTIVA A LA CIUDADANÍA SOBRE LOS TRÁMITES FINANCIEROS, JURÍDICOS Y TÉCNICOS RELACIONADOS CON LAS ACTIVIDADES DE ENAJENACIÓN Y ARRENDAMIENTO DE VIVIENDA EN EL DISTRITO CAPITAL</t>
  </si>
  <si>
    <t>https://community.secop.gov.co/Public/Tendering/OpportunityDetail/Index?noticeUID=CO1.NTC.3878826&amp;isFromPublicArea=True&amp;isModal=true&amp;asPopupView=true</t>
  </si>
  <si>
    <t>255-2023</t>
  </si>
  <si>
    <t>KARINA MARCELA RINCON ACOSTA</t>
  </si>
  <si>
    <t>https://community.secop.gov.co/Public/Tendering/OpportunityDetail/Index?noticeUID=CO1.NTC.3879516&amp;isFromPublicArea=True&amp;isModal=true&amp;asPopupView=true</t>
  </si>
  <si>
    <t>256-2023</t>
  </si>
  <si>
    <t>CESAR AUGUSTO RAMIREZ CAVIEDES</t>
  </si>
  <si>
    <t>https://community.secop.gov.co/Public/Tendering/OpportunityDetail/Index?noticeUID=CO1.NTC.3882291&amp;isFromPublicArea=True&amp;isModal=true&amp;asPopupView=true</t>
  </si>
  <si>
    <t>257-2023</t>
  </si>
  <si>
    <t>PEDRO MARIO BUITRAGO MEDINA</t>
  </si>
  <si>
    <t>PRESTAR SERVICIOS PROFESIONALES PARA APOYAR LA LIQUIDACIÓN DE CUENTAS DE COBRO Y LA ELABORACIÓN DE LA CONCILIACIONES CONTABLES</t>
  </si>
  <si>
    <t>https://community.secop.gov.co/Public/Tendering/OpportunityDetail/Index?noticeUID=CO1.NTC.3868180&amp;isFromPublicArea=True&amp;isModal=true&amp;asPopupView=true</t>
  </si>
  <si>
    <t>258-2023</t>
  </si>
  <si>
    <t>DIANA CAROLINA TAVERA PINZON</t>
  </si>
  <si>
    <t>PRESTAR SERVICIOS PROFESIONALES PARA EFECTUAR EL SEGUIMIENTO, REGISTRO Y CONTROL DE LAS OPERACIONES CONTABLES QUE SE ADELANTEN CON RECURSOS DEL SISTEMA GENERAL DE REGALÍAS Y DEL PLAN TERRAZAS QUE HACEN PARTE DE LA SECRETARÍA DISTRITAL DEL HÁBITAT</t>
  </si>
  <si>
    <t>https://community.secop.gov.co/Public/Tendering/OpportunityDetail/Index?noticeUID=CO1.NTC.3884311&amp;isFromPublicArea=True&amp;isModal=true&amp;asPopupView=true</t>
  </si>
  <si>
    <t>259-2023</t>
  </si>
  <si>
    <t>NINI JOHANNA ZULUAGA</t>
  </si>
  <si>
    <t>PRESTAR SERVICIOS TÉCNICOS PARA APOYAR EL SEGUIMIENTO, TRAMITE Y LIQUIDACIÓN DE LAS CUENTAS DE COBRO DE LA ENTIDAD, ASÍ COMO EL APOYO OPERATIVO EN LOS PROCESOS DE LA SUBDIRECCIÓN FINANCIERA DE SDHT.</t>
  </si>
  <si>
    <t>https://community.secop.gov.co/Public/Tendering/OpportunityDetail/Index?noticeUID=CO1.NTC.3884424&amp;isFromPublicArea=True&amp;isModal=true&amp;asPopupView=true</t>
  </si>
  <si>
    <t>260-2023</t>
  </si>
  <si>
    <t>MARLENY ESPITIA CALDERON</t>
  </si>
  <si>
    <t>https://community.secop.gov.co/Public/Tendering/OpportunityDetail/Index?noticeUID=CO1.NTC.3883263&amp;isFromPublicArea=True&amp;isModal=true&amp;asPopupView=true</t>
  </si>
  <si>
    <t>261-2023</t>
  </si>
  <si>
    <t>MONICA LILIANA CARDENAS REYES</t>
  </si>
  <si>
    <t>https://community.secop.gov.co/Public/Tendering/OpportunityDetail/Index?noticeUID=CO1.NTC.3884322&amp;isFromPublicArea=True&amp;isModal=true&amp;asPopupView=true</t>
  </si>
  <si>
    <t>262-2023</t>
  </si>
  <si>
    <t>LEIDY TATIANA ROMERO ABRIL</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</si>
  <si>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</si>
  <si>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https://community.secop.gov.co/Public/Tendering/OpportunityDetail/Index?noticeUID=CO1.NTC.3883032&amp;isFromPublicArea=True&amp;isModal=true&amp;asPopupView=true</t>
  </si>
  <si>
    <t>263-2023</t>
  </si>
  <si>
    <t>FERNANDO ROMERO MELO</t>
  </si>
  <si>
    <t>https://community.secop.gov.co/Public/Tendering/OpportunityDetail/Index?noticeUID=CO1.NTC.3881480&amp;isFromPublicArea=True&amp;isModal=true&amp;asPopupView=true</t>
  </si>
  <si>
    <t>264-2023</t>
  </si>
  <si>
    <t>KATERINE SALAZAR RAMIREZ</t>
  </si>
  <si>
    <t>PRESTAR SERVICIOS DE APOYO A LA GESTION EN EL DESARROLLO DE ACTIVIDADES DE CARÁCTER ADMINISTRATIVO Y APOYO EN EL SEGUIMIENTO Y DE RESPUESTA A SOLICITUDES QUE SE ADELANTAN EN LA SUBSECRETARIA DE INSPECCION VIGILANCIA Y CONTROL DE VIVIENDA</t>
  </si>
  <si>
    <t>https://community.secop.gov.co/Public/Tendering/OpportunityDetail/Index?noticeUID=CO1.NTC.3883306&amp;isFromPublicArea=True&amp;isModal=true&amp;asPopupView=true</t>
  </si>
  <si>
    <t>265-2023</t>
  </si>
  <si>
    <t>BELCY TORRES CAMPOS</t>
  </si>
  <si>
    <t>https://community.secop.gov.co/Public/Tendering/OpportunityDetail/Index?noticeUID=CO1.NTC.3881622&amp;isFromPublicArea=True&amp;isModal=true&amp;asPopupView=true</t>
  </si>
  <si>
    <t>266-2023</t>
  </si>
  <si>
    <t>YUDY CAROLINA MUÑOZ PRECIADO</t>
  </si>
  <si>
    <t>PRESTAR SERVICIOS PROFESIONALES PARA BRINDAR APOYO ADMINISTRATIVO EN LA GESTIÓN DE TRÁMITES PARA PROMOVER LA INICIACIÓN DE VIVIENDAS VIS Y VIP EN BOGOTÁ BAJO EL ESQUEMA DE MESA DE SOLUCIONES.</t>
  </si>
  <si>
    <t>https://community.secop.gov.co/Public/Tendering/OpportunityDetail/Index?noticeUID=CO1.NTC.3881644&amp;isFromPublicArea=True&amp;isModal=true&amp;asPopupView=true</t>
  </si>
  <si>
    <t>267-2023</t>
  </si>
  <si>
    <t>CHRISTIAN SEBASTIAN QUIÑONES CORTES</t>
  </si>
  <si>
    <t>https://community.secop.gov.co/Public/Tendering/OpportunityDetail/Index?noticeUID=CO1.NTC.3881498&amp;isFromPublicArea=True&amp;isModal=true&amp;asPopupView=true</t>
  </si>
  <si>
    <t>268-2023</t>
  </si>
  <si>
    <t>ANDREA JOHANA NIÑO ACUÑA</t>
  </si>
  <si>
    <t>PRESTAR SERVICIOS PROFESIONALES PARA ARTICULAR LA IMPLEMENTACIÓN Y SEGUIMIENTO DE LAS ESTRATEGIAS DE PARTICIPACIÓN DEL SECTOR HÁBITAT A NIVEL TERRITORIAL Y SU ARTICULACIÓN CON EL NIVEL DISTRITAL.</t>
  </si>
  <si>
    <t>https://community.secop.gov.co/Public/Tendering/OpportunityDetail/Index?noticeUID=CO1.NTC.3881810&amp;isFromPublicArea=True&amp;isModal=true&amp;asPopupView=true</t>
  </si>
  <si>
    <t>269-2023</t>
  </si>
  <si>
    <t>ALICIA GUERRERO HERNANDEZ</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</si>
  <si>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</si>
  <si>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https://community.secop.gov.co/Public/Tendering/OpportunityDetail/Index?noticeUID=CO1.NTC.3881738&amp;isFromPublicArea=True&amp;isModal=true&amp;asPopupView=true</t>
  </si>
  <si>
    <t>270-2023</t>
  </si>
  <si>
    <t>NATALY PARDO SEGURA</t>
  </si>
  <si>
    <t>PRESTAR SERVICIOS DE APOYO A LA GESTIÓN EN EL DESARROLLO DE ACTIVIDADES OPERATIVAS Y ADMINISTRATIVAS QUE SURJAN EN LA SUBDIRECCIÓN DE PARTICIPACIÓN Y RELACIONES CON LA COMUNIDAD, RELACIONADAS CON PROCESOS CONTRACTUALES Y PRESUPUESTALES DEL ÁREA</t>
  </si>
  <si>
    <t>https://community.secop.gov.co/Public/Tendering/OpportunityDetail/Index?noticeUID=CO1.NTC.3881788&amp;isFromPublicArea=True&amp;isModal=true&amp;asPopupView=true</t>
  </si>
  <si>
    <t>271-2023</t>
  </si>
  <si>
    <t>JOSE MANUEL ALARCON VILLAR</t>
  </si>
  <si>
    <t>PRESTAR SERVICIOS PROFESIONALES PARA APOYAR LA DIVULGACIÓN DE LOS PROGRAMAS Y PROYECTOS DE LA SDHT.</t>
  </si>
  <si>
    <t>https://community.secop.gov.co/Public/Tendering/OpportunityDetail/Index?noticeUID=CO1.NTC.3880644&amp;isFromPublicArea=True&amp;isModal=true&amp;asPopupView=true</t>
  </si>
  <si>
    <t>272-2023</t>
  </si>
  <si>
    <t>ERIKA BRIGETTE PARRA TABARES</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</si>
  <si>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</si>
  <si>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https://community.secop.gov.co/Public/Tendering/OpportunityDetail/Index?noticeUID=CO1.NTC.3895904&amp;isFromPublicArea=True&amp;isModal=true&amp;asPopupView=true</t>
  </si>
  <si>
    <t>273-2023</t>
  </si>
  <si>
    <t>CAROL ANDREA TRIANA RUIZ</t>
  </si>
  <si>
    <t>https://community.secop.gov.co/Public/Tendering/OpportunityDetail/Index?noticeUID=CO1.NTC.3895905&amp;isFromPublicArea=True&amp;isModal=true&amp;asPopupView=true</t>
  </si>
  <si>
    <t>274-2023</t>
  </si>
  <si>
    <t>FABIO ALEJANDRO CIFUENTES CORTES</t>
  </si>
  <si>
    <t>https://community.secop.gov.co/Public/Tendering/OpportunityDetail/Index?noticeUID=CO1.NTC.3881731&amp;isFromPublicArea=True&amp;isModal=true&amp;asPopupView=true</t>
  </si>
  <si>
    <t>275-2023</t>
  </si>
  <si>
    <t>NATALY ANDREA SALAZAR LADINO</t>
  </si>
  <si>
    <t>https://community.secop.gov.co/Public/Tendering/OpportunityDetail/Index?noticeUID=CO1.NTC.3883185&amp;isFromPublicArea=True&amp;isModal=true&amp;asPopupView=true</t>
  </si>
  <si>
    <t>276-2023</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</si>
  <si>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</si>
  <si>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</si>
  <si>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https://community.secop.gov.co/Public/Tendering/OpportunityDetail/Index?noticeUID=CO1.NTC.3887898&amp;isFromPublicArea=True&amp;isModal=true&amp;asPopupView=true</t>
  </si>
  <si>
    <t>277-2023</t>
  </si>
  <si>
    <t>FELIX ALEXANDER LOPEZ ANZOLA</t>
  </si>
  <si>
    <t>PRESTAR SERVICIOS DE APOYO A LA GESTIÓN, REALIZANDO LAS ACCIONES REQUERIDAS EN LO OPERATIVO, ADMINISTRATIVO Y DOCUMENTAL, QUE PROPENDAN POR LA BUENA GESTIÓN DEL DESPACHO DE LA SECRETARÍA DISTRITAL DEL HÁBITAT.</t>
  </si>
  <si>
    <t>https://community.secop.gov.co/Public/Tendering/OpportunityDetail/Index?noticeUID=CO1.NTC.3890669&amp;isFromPublicArea=True&amp;isModal=true&amp;asPopupView=true</t>
  </si>
  <si>
    <t>278-2023</t>
  </si>
  <si>
    <t>CRISTIAN MAURICIO NOVOA CALLEJAS</t>
  </si>
  <si>
    <t>PRESTAR SERVICIOS PROFESIONALES PARA EL ANÁLISIS Y GESTIÓN DE RESPUESTAS A LAS SOLICITUDES REALIZADAS AL DESPACHO DE LA SECRETARÍA DISTRITAL DEL HÁBITAT, POR PARTE DE LOS DIFERENTES ACTORES DE CONTROL POLÍTICO.</t>
  </si>
  <si>
    <t>https://community.secop.gov.co/Public/Tendering/OpportunityDetail/Index?noticeUID=CO1.NTC.3891674&amp;isFromPublicArea=True&amp;isModal=true&amp;asPopupView=true</t>
  </si>
  <si>
    <t>279-2023</t>
  </si>
  <si>
    <t>INGRID CAROLINA MENDEZ CRUZ</t>
  </si>
  <si>
    <t>PRESTAR SERVICIOS PROFESIONALES PARA REALIZAR LA GESTIÓN REQUERIDA EN EL ACOMPAÑAMIENTO SOCIAL EN LA VINCULACIÓN DE HOGARES A LOS PROGRAMAS Y PROYECTOS A CARGO DE LA SUBSECRETARIA DE GESTIÓN FINANCIERA</t>
  </si>
  <si>
    <t>https://community.secop.gov.co/Public/Tendering/OpportunityDetail/Index?noticeUID=CO1.NTC.3883453&amp;isFromPublicArea=True&amp;isModal=true&amp;asPopupView=true</t>
  </si>
  <si>
    <t>280-2023</t>
  </si>
  <si>
    <t>MAURICIO ZAMIR GONZALEZ ALFARO</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</si>
  <si>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</si>
  <si>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https://community.secop.gov.co/Public/Tendering/OpportunityDetail/Index?noticeUID=CO1.NTC.3889496&amp;isFromPublicArea=True&amp;isModal=true&amp;asPopupView=true</t>
  </si>
  <si>
    <t>281-2023</t>
  </si>
  <si>
    <t>JORGE ALBERTO VALENCIA FUENTES</t>
  </si>
  <si>
    <t>PRESTAR SERVICIOS PROFESIONALES ESPECIALIZADOS PARA REALIZAR LA ESTRUCTURACION DE LOS PROYECTOS ESTRATÉGICOS QUE INVOLUCRAN LA HABILITACION DE SUELO DISPONIBLE PARA USOS COMPLEMENTARIOS COMO SOPORTE PARA EL DESARROLLO VIVIENDA VIS/VIP</t>
  </si>
  <si>
    <t>https://community.secop.gov.co/Public/Tendering/OpportunityDetail/Index?noticeUID=CO1.NTC.3890268&amp;isFromPublicArea=True&amp;isModal=true&amp;asPopupView=true</t>
  </si>
  <si>
    <t>282-2023</t>
  </si>
  <si>
    <t>ANDRES FELIPE HERRERA NIETO</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</si>
  <si>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</si>
  <si>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https://community.secop.gov.co/Public/Tendering/OpportunityDetail/Index?noticeUID=CO1.NTC.3891467&amp;isFromPublicArea=True&amp;isModal=true&amp;asPopupView=true</t>
  </si>
  <si>
    <t>283-2023</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</si>
  <si>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</si>
  <si>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</si>
  <si>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https://community.secop.gov.co/Public/Tendering/OpportunityDetail/Index?noticeUID=CO1.NTC.3895122&amp;isFromPublicArea=True&amp;isModal=true&amp;asPopupView=true</t>
  </si>
  <si>
    <t>284-2023</t>
  </si>
  <si>
    <t>NATALIA URIBE ABISAMBRA</t>
  </si>
  <si>
    <t>PRESTAR SERVICIOS PROFESIONALES PARA LA GENERACIÓN Y PRODUCCIÓN DE TEXTOS DE ALTA CALIDAD PARA PÁGINA WEB, CANALES INTERNOS, EXTERNOS Y REDES SOCIALES DE LA SDHT</t>
  </si>
  <si>
    <t>https://community.secop.gov.co/Public/Tendering/OpportunityDetail/Index?noticeUID=CO1.NTC.3887390&amp;isFromPublicArea=True&amp;isModal=true&amp;asPopupView=true</t>
  </si>
  <si>
    <t>285-2023</t>
  </si>
  <si>
    <t>DIEGO LEONARDO GARZON ARENAS</t>
  </si>
  <si>
    <t>PRESTAR SERVICIOS PROFESIONALES PARA EL DISEÑO, DESARROLLO Y ADMINISTRACIÓN DE LA PÁGINA WEB Y DE LA INTRANET DE LA SDHT</t>
  </si>
  <si>
    <t>https://community.secop.gov.co/Public/Tendering/OpportunityDetail/Index?noticeUID=CO1.NTC.3887391&amp;isFromPublicArea=True&amp;isModal=true&amp;asPopupView=true</t>
  </si>
  <si>
    <t>286-2023</t>
  </si>
  <si>
    <t>BELKY YUDANEE FERRER SANTANA</t>
  </si>
  <si>
    <t>PRESTAR SERVICIOS PROFESIONALES PARA LA PRODUCCIÓN, EDICIÓN FOTOGRÁFICA Y AUDIOVISUAL DE LAS ACTIVIDADES, PROGRAMAS Y PROYECTOS DE LA SDHT</t>
  </si>
  <si>
    <t>https://community.secop.gov.co/Public/Tendering/OpportunityDetail/Index?noticeUID=CO1.NTC.3887492&amp;isFromPublicArea=True&amp;isModal=true&amp;asPopupView=true</t>
  </si>
  <si>
    <t>287-2023</t>
  </si>
  <si>
    <t>KAREN JULIETH RIVERA MUÑOZ</t>
  </si>
  <si>
    <t>PRESTAR SERVICIOS PROFESIONALES PARA LA CREACIÓN DE ESTRATEGIAS Y CAMPAÑAS DIGITALES ASI COMO PARA LA GENERACIÓN DE CONTENIDOS PARA REDES SOCIALES DE LA SDHT</t>
  </si>
  <si>
    <t>https://community.secop.gov.co/Public/Tendering/OpportunityDetail/Index?noticeUID=CO1.NTC.3887494&amp;isFromPublicArea=True&amp;isModal=true&amp;asPopupView=true</t>
  </si>
  <si>
    <t>288-2023</t>
  </si>
  <si>
    <t>JOHANN VLADIMIR VILLARREAL RODRIGUEZ</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</si>
  <si>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</si>
  <si>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https://community.secop.gov.co/Public/Tendering/OpportunityDetail/Index?noticeUID=CO1.NTC.3894393&amp;isFromPublicArea=True&amp;isModal=true&amp;asPopupView=true</t>
  </si>
  <si>
    <t>289-2023</t>
  </si>
  <si>
    <t>MARIA CAMILA RUANO VIVEROS</t>
  </si>
  <si>
    <t>PRESTAR SERVICIOS PROFESIONALES PARA APOYAR LA GESTIÓN Y ARTICULACIÓN DE LA INFORMACIÓN REQUERIDA EN EL MARCO DE LA ESTRATEGIA DE RELACIONAMIENTO CON LOS ENTES DE CONTROL DE LA SECRETARÍA DISTRITAL DEL HÁBITAT.</t>
  </si>
  <si>
    <t>https://community.secop.gov.co/Public/Tendering/OpportunityDetail/Index?noticeUID=CO1.NTC.3894002&amp;isFromPublicArea=True&amp;isModal=true&amp;asPopupView=true</t>
  </si>
  <si>
    <t>290-2023</t>
  </si>
  <si>
    <t>JULIAN ALBERTO VASQUEZ GRAJALES</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</si>
  <si>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</si>
  <si>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https://community.secop.gov.co/Public/Tendering/OpportunityDetail/Index?noticeUID=CO1.NTC.3897732&amp;isFromPublicArea=True&amp;isModal=true&amp;asPopupView=true</t>
  </si>
  <si>
    <t>291-2023</t>
  </si>
  <si>
    <t>DIEGO FERNANDO GARCIA GARZON</t>
  </si>
  <si>
    <t>PRESTAR SERVICIOS PROFESIONALES PARA LA PRODUCCIÓN Y DIFUSIÓN DE CONTENIDO DE COMUNICACIÓN INTERNA DE LA SDTH.</t>
  </si>
  <si>
    <t>https://community.secop.gov.co/Public/Tendering/OpportunityDetail/Index?noticeUID=CO1.NTC.3894396&amp;isFromPublicArea=True&amp;isModal=true&amp;asPopupView=true</t>
  </si>
  <si>
    <t>292-2023</t>
  </si>
  <si>
    <t>LUZ MARINA MUÑOZ MUÑOZ</t>
  </si>
  <si>
    <t>PRESTAR SERVICIOS PROFESIONALES PARA APOYAR EL REGISTRO, SEGUIMIENTO Y CONTROL DE LAS OPERACIONES PRESUPUESTALES Y DEL SISTEMA GENERAL DE REGALÍAS</t>
  </si>
  <si>
    <t>https://community.secop.gov.co/Public/Tendering/OpportunityDetail/Index?noticeUID=CO1.NTC.3899042&amp;isFromPublicArea=True&amp;isModal=true&amp;asPopupView=true</t>
  </si>
  <si>
    <t>293-2023</t>
  </si>
  <si>
    <t>JULIETH YICELA ROJAS MARTINEZ</t>
  </si>
  <si>
    <t>PRESTAR SERVICIOS PROFESIONALES PARA APOYAR EN LA GESTIÓN ADMINISTRATIVA, Y EN LAS ACTIVIDADES DE SEGUIMIENTO A LA ATENCIÓN A LA CIUDADANÍA, EN LOS CANALES OFICIALES DE LA ENTIDAD.</t>
  </si>
  <si>
    <t>https://community.secop.gov.co/Public/Tendering/OpportunityDetail/Index?noticeUID=CO1.NTC.3900042&amp;isFromPublicArea=True&amp;isModal=true&amp;asPopupView=true</t>
  </si>
  <si>
    <t>294-2023</t>
  </si>
  <si>
    <t>HARLEY FERNEY FERNANDEZ ALVARADO</t>
  </si>
  <si>
    <t>PRESTAR SERVICIOS PROFESIONALES PARA APOYAR LA COORDINACIÓN DEL PROCESO DE SERVICIO A LA CIUDADANÍA, CON ÉNFASIS EN EL SEGUIMIENTO Y ANÁLISIS DE LA INFORMACIÓN.</t>
  </si>
  <si>
    <t>https://community.secop.gov.co/Public/Tendering/OpportunityDetail/Index?noticeUID=CO1.NTC.3900509&amp;isFromPublicArea=True&amp;isModal=true&amp;asPopupView=true</t>
  </si>
  <si>
    <t>295-2023</t>
  </si>
  <si>
    <t>MAYRA ALEJANDRA JAIME ARIAS</t>
  </si>
  <si>
    <t>PRESTAR SERVICIOS PROFESIONALES PARA APOYAR LAS ACCIONES ADMINISTRATIVAS Y OPERATIVAS CON ACOMPAÑAMIENTO Y MONITOREO EN EL SERVICIO A LA CIUDADANÍA, EN LOS CANALES DE ATENCIÓN OFICIALES DE LA ENTIDAD.</t>
  </si>
  <si>
    <t>https://community.secop.gov.co/Public/Tendering/OpportunityDetail/Index?noticeUID=CO1.NTC.3900936&amp;isFromPublicArea=True&amp;isModal=true&amp;asPopupView=true</t>
  </si>
  <si>
    <t>296-2023</t>
  </si>
  <si>
    <t>ROSA ANGELICA DE JESUS ALVAREZ JIMENEZ</t>
  </si>
  <si>
    <t>PRESTAR SERVICIOS DE APOYO A LA GESTIÓN EN LOS PROCESOS ADMINISTRATIVOS Y DE COMUNICACIÓN INTERNA DE LA OAC.</t>
  </si>
  <si>
    <t>https://community.secop.gov.co/Public/Tendering/OpportunityDetail/Index?noticeUID=CO1.NTC.3896351&amp;isFromPublicArea=True&amp;isModal=true&amp;asPopupView=true</t>
  </si>
  <si>
    <t>297-2023</t>
  </si>
  <si>
    <t>SERGIO EDUARDO RAMIREZ PATIÑO</t>
  </si>
  <si>
    <t>PRESTAR SERVICIOS PROFESIONALES EN LA CREACIÓN Y DIVULGACIÓN DE CONTENIDO PARA REDES SOCIALES DE LA SDHT.</t>
  </si>
  <si>
    <t>https://community.secop.gov.co/Public/Tendering/OpportunityDetail/Index?noticeUID=CO1.NTC.3903414&amp;isFromPublicArea=True&amp;isModal=true&amp;asPopupView=true</t>
  </si>
  <si>
    <t>298-2023</t>
  </si>
  <si>
    <t>FRANCISCO JAVIER CONTRERAS ZAMBRANO</t>
  </si>
  <si>
    <t>PRESTAR SERVICIOS PROFESIONALES PARA APOYAR LA LIQUIDACIÓN DE CUENTAS DE COBRO, EL REPORTE DE LA EXOGENA DISTRITAL Y LAS CAJAS MENORES DE LA SDHT.</t>
  </si>
  <si>
    <t>https://community.secop.gov.co/Public/Tendering/OpportunityDetail/Index?noticeUID=CO1.NTC.3902769&amp;isFromPublicArea=True&amp;isModal=true&amp;asPopupView=true</t>
  </si>
  <si>
    <t>299-2023</t>
  </si>
  <si>
    <t>ROSA PATRICIA CHAPARRO NIÑO</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</si>
  <si>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</si>
  <si>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https://community.secop.gov.co/Public/Tendering/OpportunityDetail/Index?noticeUID=CO1.NTC.3902567&amp;isFromPublicArea=True&amp;isModal=true&amp;asPopupView=true</t>
  </si>
  <si>
    <t>300-2023</t>
  </si>
  <si>
    <t>GABRIELA CALDERON DIAZ</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</si>
  <si>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</si>
  <si>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https://community.secop.gov.co/Public/Tendering/OpportunityDetail/Index?noticeUID=CO1.NTC.3902575&amp;isFromPublicArea=True&amp;isModal=true&amp;asPopupView=true</t>
  </si>
  <si>
    <t>301-2023</t>
  </si>
  <si>
    <t>DIANA MARIA LAMPREA OYOLA</t>
  </si>
  <si>
    <t>PRESTAR SERVICIOS PROFESIONALES DE APOYO PARA ADELANTAR LAS ACCIONES DEL COMPONENTE TÉCNICO, ASOCIADO A LA ESTRUCTURACIÓN Y DESARROLLO DEL PROYECTO DE MEJORAMIENTO INTEGRAL RURAL Y DE LOS DEMÁS PROYECTOS PRIORIZADOS POR LA SUBDIRECCIÓN DE OPERACIONES</t>
  </si>
  <si>
    <t>https://community.secop.gov.co/Public/Tendering/OpportunityDetail/Index?noticeUID=CO1.NTC.3902291&amp;isFromPublicArea=True&amp;isModal=true&amp;asPopupView=true</t>
  </si>
  <si>
    <t>302-2023</t>
  </si>
  <si>
    <t>JAVIER OSWALDO MORA TAPIERO</t>
  </si>
  <si>
    <t>PRESTAR SERVICIOS PROFESIONALES PARA APOYAR LAS ACTIVIDADES TÉCNICAS, OPERATIVAS, ADMINISTRATIVAS Y DOCUMENTALES NECESARIAS PARA LA ESTRUCTURACIÓN E IMPLEMENTACIÓN DE LAS INTERVENCIONES DE MEJORAMIENTO INTEGRAL RURAL Y DEMÁS PROYECTOS PRIORIZADOS POR LA SUBDIRECCIÓN DE OPERACIONES.</t>
  </si>
  <si>
    <t>https://community.secop.gov.co/Public/Tendering/OpportunityDetail/Index?noticeUID=CO1.NTC.3902664&amp;isFromPublicArea=True&amp;isModal=true&amp;asPopupView=true</t>
  </si>
  <si>
    <t>303-2023</t>
  </si>
  <si>
    <t>DIEGO JAVIER CALDERON MARTINEZ</t>
  </si>
  <si>
    <t>PRESTAR SERVICIOS DE APOYO A LA ELABORACIÓN DE CONCEPTOS DE VALOR, GESTIÓN DOCUMENTAL, ACTIVIDADES ADMINISTRATIVAS Y OPERATIVAS NECESARIAS POR LA SUBDIRECCIÓN DE OPERACIONES.</t>
  </si>
  <si>
    <t>https://community.secop.gov.co/Public/Tendering/OpportunityDetail/Index?noticeUID=CO1.NTC.3902485&amp;isFromPublicArea=True&amp;isModal=true&amp;asPopupView=true</t>
  </si>
  <si>
    <t>304-2023</t>
  </si>
  <si>
    <t>MARIA FERNANDA CORAL FERNANDEZ</t>
  </si>
  <si>
    <t>PRESTAR SERVICIOS PROFESIONALES PARA APOYAR TÉCNICAMENTE EN LA VALIDACIÓN Y CONSOLIDACIÓN DE LA INFORMACIÓN REQUERIDA PARA LA CONFORMACIÓN DE LOS EXPEDIENTES NECESARIOS EN LA ESTRUCTURACIÓN E IMPLEMENTACIÓN DE LAS INTERVENCIONES DE MEJORAMIENTO INTEGRAL RURAL, Y LOS DEMÁS PROYECTOS PRIORIZADOS POR LA SUBDIRECCIÓN DE OPERACIONES.</t>
  </si>
  <si>
    <t>https://community.secop.gov.co/Public/Tendering/OpportunityDetail/Index?noticeUID=CO1.NTC.3902676&amp;isFromPublicArea=True&amp;isModal=true&amp;asPopupView=true</t>
  </si>
  <si>
    <t>305-2023</t>
  </si>
  <si>
    <t>IAN DAVID CASTILLO FLOREZ</t>
  </si>
  <si>
    <t>https://community.secop.gov.co/Public/Tendering/OpportunityDetail/Index?noticeUID=CO1.NTC.3905824&amp;isFromPublicArea=True&amp;isModal=true&amp;asPopupView=true</t>
  </si>
  <si>
    <t>306-2023</t>
  </si>
  <si>
    <t>AMMY JULIETH MORA PARRALES</t>
  </si>
  <si>
    <t>PRESTAR SERVICIOS PROFESIONALES PARA APOYAR TÉCNICAMENTE EN LA RECOLECCIÓN, CONSOLIDACIÓN Y VALIDACIÓN DE DOCUMENTOS REQUERIDOS PARA LA CONFORMACIÓN DE LOS EXPEDIENTES, NECESARIOS PARA LA ESTRUCTURACIÓN E IMPLEMENTACIÓN DE LAS INTERVENCIONES DE MEJORAMIENTO INTEGRAL RURAL, Y LOS DEMÁS PROYECTOS PRIORIZADOS POR LA SUBDIRECCIÓN DE OPERACIONES.</t>
  </si>
  <si>
    <t>https://community.secop.gov.co/Public/Tendering/OpportunityDetail/Index?noticeUID=CO1.NTC.3902499&amp;isFromPublicArea=True&amp;isModal=true&amp;asPopupView=true</t>
  </si>
  <si>
    <t>307-2023</t>
  </si>
  <si>
    <t>JAIRO ENRIQUE PULIDO MORENO</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</si>
  <si>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</si>
  <si>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https://community.secop.gov.co/Public/Tendering/OpportunityDetail/Index?noticeUID=CO1.NTC.3903452&amp;isFromPublicArea=True&amp;isModal=true&amp;asPopupView=true</t>
  </si>
  <si>
    <t>308-2023</t>
  </si>
  <si>
    <t>ADRIANA DEL PILAR VERGARA SANCHEZ</t>
  </si>
  <si>
    <t>PRESTAR SERVICIOS PROFESIONALES EN DERECHO, PARA APOYAR EN LA PROYECCIÓN, REVISIÓN Y SEGUIMIENTO DE PROYECTOS ESTRATEGICOS Y ACTUACIONES ADMINISTRATIVAS DE LA SECRETARÍA DISTRITAL DEL HÁBITAT.</t>
  </si>
  <si>
    <t>https://community.secop.gov.co/Public/Tendering/OpportunityDetail/Index?noticeUID=CO1.NTC.3904155&amp;isFromPublicArea=True&amp;isModal=true&amp;asPopupView=true</t>
  </si>
  <si>
    <t>309-2023</t>
  </si>
  <si>
    <t>HEMERSON MORA PAMPLONA</t>
  </si>
  <si>
    <t>PRESTAR SERVICIOS PROFESIONALES PARA REALIZAR LAS ACTIVIDADES DE REVISIÓN TOPOGRÁFICA Y CARTOGRÁFICA REQUERIDAS EN LA ETAPA DE GESTIÓN Y ESTUDIOS PRELIMINARES DE LA REGULARIZACIÓN O FORMALIZACIÓN URBANÍSTICA</t>
  </si>
  <si>
    <t>https://community.secop.gov.co/Public/Tendering/OpportunityDetail/Index?noticeUID=CO1.NTC.3899119&amp;isFromPublicArea=True&amp;isModal=true&amp;asPopupView=true</t>
  </si>
  <si>
    <t>310-2023</t>
  </si>
  <si>
    <t>LINA MARIA SAZIPA MORENO</t>
  </si>
  <si>
    <t>PRESTAR SERVICIOS PROFESIONALES PARA LA VERIFICACIÓN DE LAS ACTIVIDADES DEL COMPONENTE TÉCNICO EN LA IMPLEMENTACIÓN DEL PROYECTO PILOTO “PLAN TERRAZAS” DE LA SECRETARÍA DISTRITAL DE HÁBITAT</t>
  </si>
  <si>
    <t>https://community.secop.gov.co/Public/Tendering/OpportunityDetail/Index?noticeUID=CO1.NTC.3899067&amp;isFromPublicArea=True&amp;isModal=true&amp;asPopupView=true</t>
  </si>
  <si>
    <t>311-2023</t>
  </si>
  <si>
    <t>JESSICA ALEXANDRA HERRERA CUENCA</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</si>
  <si>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</si>
  <si>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https://community.secop.gov.co/Public/Tendering/OpportunityDetail/Index?noticeUID=CO1.NTC.3906180&amp;isFromPublicArea=True&amp;isModal=true&amp;asPopupView=true</t>
  </si>
  <si>
    <t>312-2023</t>
  </si>
  <si>
    <t>ALEJANDRO SANCHEZ DIAZ</t>
  </si>
  <si>
    <t>https://community.secop.gov.co/Public/Tendering/OpportunityDetail/Index?noticeUID=CO1.NTC.3906228&amp;isFromPublicArea=True&amp;isModal=true&amp;asPopupView=true</t>
  </si>
  <si>
    <t>313-2023</t>
  </si>
  <si>
    <t>MAYERLING CLAVIJO DURAN</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</si>
  <si>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</si>
  <si>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https://community.secop.gov.co/Public/Tendering/OpportunityDetail/Index?noticeUID=CO1.NTC.3906105&amp;isFromPublicArea=True&amp;isModal=true&amp;asPopupView=true</t>
  </si>
  <si>
    <t>314-2023</t>
  </si>
  <si>
    <t>MARIA CAMILA BARRAGAN RODRIGUEZ</t>
  </si>
  <si>
    <t>https://community.secop.gov.co/Public/Tendering/OpportunityDetail/Index?noticeUID=CO1.NTC.3905572&amp;isFromPublicArea=True&amp;isModal=true&amp;asPopupView=true</t>
  </si>
  <si>
    <t>315-2023</t>
  </si>
  <si>
    <t>SANDRA DULEIDY BERMUDEZ MARTINEZ</t>
  </si>
  <si>
    <t>https://community.secop.gov.co/Public/Tendering/OpportunityDetail/Index?noticeUID=CO1.NTC.3905561&amp;isFromPublicArea=True&amp;isModal=true&amp;asPopupView=true</t>
  </si>
  <si>
    <t>316-2023</t>
  </si>
  <si>
    <t>JAIRO DAVID CASTILLO ROBAYO</t>
  </si>
  <si>
    <t>PRESTAR SERVICIOS PROFESIONALES PARA BRINDAR APOYO JURÍDICO EN EL TRÁMITE, REVISIÓN Y SEGUIMIENTO DE LOS PROCESOS CONTRACTUALES QUE ADELANTE LA ENTIDAD</t>
  </si>
  <si>
    <t>https://community.secop.gov.co/Public/Tendering/OpportunityDetail/Index?noticeUID=CO1.NTC.3905177&amp;isFromPublicArea=True&amp;isModal=true&amp;asPopupView=true</t>
  </si>
  <si>
    <t>317-2023</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</si>
  <si>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</si>
  <si>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</si>
  <si>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https://community.secop.gov.co/Public/Tendering/OpportunityDetail/Index?noticeUID=CO1.NTC.3905700&amp;isFromPublicArea=True&amp;isModal=true&amp;asPopupView=true</t>
  </si>
  <si>
    <t>318-2023</t>
  </si>
  <si>
    <t>KEVIS SIRECK DIAZ CHAVEZ</t>
  </si>
  <si>
    <t>PRESTAR SERVICIOS PROFESIONALES EN ASUNTOS JURÍDICOS PARA LA ESTRUCTURACIÓN, DESARROLLO Y EJECUCIÓN DE LOS DIFERENTES PROCESOS DE SELECCIÓN DE CONFORMIDAD CON LAS ETAPAS CONTRACTUALES EN EL MARCO DE LOS PLANES Y PROGRAMAS DE LA ENTIDAD</t>
  </si>
  <si>
    <t>https://community.secop.gov.co/Public/Tendering/OpportunityDetail/Index?noticeUID=CO1.NTC.3905808&amp;isFromPublicArea=True&amp;isModal=true&amp;asPopupView=true</t>
  </si>
  <si>
    <t>319-2023</t>
  </si>
  <si>
    <t>ARGENIS ROCIO SUAREZ ACEVEDO</t>
  </si>
  <si>
    <t>PRESTAR SERVICIOS PROFESIONALES PARA ORIENTAR EL DESARROLLO DE LAS ACTIVIDADES DEL PROCESO DE GESTIÓN DE SERVICIO A LA CIUDADANÍA DE LA SUBDIRECCIÓN ADMINISTRATIVA DE LA SDHT.</t>
  </si>
  <si>
    <t>https://community.secop.gov.co/Public/Tendering/OpportunityDetail/Index?noticeUID=CO1.NTC.3905091&amp;isFromPublicArea=True&amp;isModal=true&amp;asPopupView=true</t>
  </si>
  <si>
    <t>320-2023</t>
  </si>
  <si>
    <t>JULIAN NARANJO GARCIA</t>
  </si>
  <si>
    <t>PRESTAR SERVICIOS DE APOYO A LA GESTIÓN, PARA LA ORIENTACIÓN OPORTUNA A LA CIUDADANÍA SOBRE LA OFERTA INSTITUCIONAL DE LA SDHT, EN LOS CANALES DE ATENCIÓN Y EN LOS DIFERENTES ESCENARIOS DE INTERACCIÓN EN EL DISTRITO CAPITAL.</t>
  </si>
  <si>
    <t>https://community.secop.gov.co/Public/Tendering/OpportunityDetail/Index?noticeUID=CO1.NTC.3904986&amp;isFromPublicArea=True&amp;isModal=true&amp;asPopupView=true</t>
  </si>
  <si>
    <t>321-2023</t>
  </si>
  <si>
    <t>MONICA CEBALLOS DEVIA</t>
  </si>
  <si>
    <t>https://community.secop.gov.co/Public/Tendering/OpportunityDetail/Index?noticeUID=CO1.NTC.3906109&amp;isFromPublicArea=True&amp;isModal=true&amp;asPopupView=true</t>
  </si>
  <si>
    <t>322-2023</t>
  </si>
  <si>
    <t>GIOVANNI RODRIGUEZ NAVA</t>
  </si>
  <si>
    <t>https://community.secop.gov.co/Public/Tendering/OpportunityDetail/Index?noticeUID=CO1.NTC.3908388&amp;isFromPublicArea=True&amp;isModal=true&amp;asPopupView=true</t>
  </si>
  <si>
    <t>323-2023</t>
  </si>
  <si>
    <t>INGRID YULIETH RUIZ LEMUS</t>
  </si>
  <si>
    <t>https://community.secop.gov.co/Public/Tendering/OpportunityDetail/Index?noticeUID=CO1.NTC.3908664&amp;isFromPublicArea=True&amp;isModal=true&amp;asPopupView=true</t>
  </si>
  <si>
    <t>324-2023</t>
  </si>
  <si>
    <t>ANA LORENA DANDERINO TORRES</t>
  </si>
  <si>
    <t>https://community.secop.gov.co/Public/Tendering/OpportunityDetail/Index?noticeUID=CO1.NTC.3909046&amp;isFromPublicArea=True&amp;isModal=true&amp;asPopupView=true</t>
  </si>
  <si>
    <t>325-2023</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</si>
  <si>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</si>
  <si>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</si>
  <si>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https://community.secop.gov.co/Public/Tendering/OpportunityDetail/Index?noticeUID=CO1.NTC.3907577&amp;isFromPublicArea=True&amp;isModal=true&amp;asPopupView=true</t>
  </si>
  <si>
    <t>326-2023</t>
  </si>
  <si>
    <t>CRISTIAN ANDRES TORRES CASALLAS</t>
  </si>
  <si>
    <t>PRESTAR SERVICIOS PROFESIONALES PARA APOYAR LAS ACTIVIDADES DE ELABORACIÓN DE DOCUMENTOS E INVESTIGACIONES QUE PERMITAN EL ANÁLISIS DE INFORMACIÓN PARA LA TOMA DE DECISIONES EN LA IMPLEMENTACIÓN DE LA POLÍTICA DE GESTIÓN INTEGRAL DEL HÁBITAT.</t>
  </si>
  <si>
    <t>https://community.secop.gov.co/Public/Tendering/OpportunityDetail/Index?noticeUID=CO1.NTC.3926092&amp;isFromPublicArea=True&amp;isModal=true&amp;asPopupView=true</t>
  </si>
  <si>
    <t>327-2023</t>
  </si>
  <si>
    <t>MARIA CATHERINE ORTEGA CRUZ</t>
  </si>
  <si>
    <t>PRESTAR SERVICIOS PROFESIONALES EN EL DISEÑO DE LA ESTRATEGIA PARA LA DIVULGACIÓN PEDAGÓGICA DE LA ESCUELA DEL HÁBITAT EN EL MARCO DE LA GESTIÓN DE CONOCIMIENTO DE LA SDHT.</t>
  </si>
  <si>
    <t>https://community.secop.gov.co/Public/Tendering/OpportunityDetail/Index?noticeUID=CO1.NTC.3948859&amp;isFromPublicArea=True&amp;isModal=true&amp;asPopupView=true</t>
  </si>
  <si>
    <t>328-2023</t>
  </si>
  <si>
    <t>EUTIMIO TALERO MARTINEZ</t>
  </si>
  <si>
    <t>https://community.secop.gov.co/Public/Tendering/OpportunityDetail/Index?noticeUID=CO1.NTC.3949008&amp;isFromPublicArea=True&amp;isModal=true&amp;asPopupView=true</t>
  </si>
  <si>
    <t>329-2023</t>
  </si>
  <si>
    <t>NORMA CONSTANZA HURTADO LEAL</t>
  </si>
  <si>
    <t>PRESTAR SERVICIOS TÉCNICOS PARA DESARROLLAR EL COMPONENTE DE PARTICIPACIÓN DEL PROYECTO DE INVERSIÓN 7606 EN LAS ACCIONES DE DIÁLOGO DE DOBLE VÍA, LA PROMOCIÓN DEL CONTROL SOCIAL, LA TRANSPARENCIA, INTEGRIDAD Y LAS ACCIONES DE SENSIBILIZACIÓN.</t>
  </si>
  <si>
    <t>https://community.secop.gov.co/Public/Tendering/OpportunityDetail/Index?noticeUID=CO1.NTC.3943976&amp;isFromPublicArea=True&amp;isModal=true&amp;asPopupView=true</t>
  </si>
  <si>
    <t>330-2023</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</si>
  <si>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</si>
  <si>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</si>
  <si>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https://community.secop.gov.co/Public/Tendering/OpportunityDetail/Index?noticeUID=CO1.NTC.3913276&amp;isFromPublicArea=True&amp;isModal=true&amp;asPopupView=true</t>
  </si>
  <si>
    <t>331-2023</t>
  </si>
  <si>
    <t>SARA CATALINA GUIO QUIROGA</t>
  </si>
  <si>
    <t>https://community.secop.gov.co/Public/Tendering/OpportunityDetail/Index?noticeUID=CO1.NTC.3910181&amp;isFromPublicArea=True&amp;isModal=true&amp;asPopupView=true</t>
  </si>
  <si>
    <t>332-2023</t>
  </si>
  <si>
    <t>NUBIA JANNETH GIL GUERRERO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</si>
  <si>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</si>
  <si>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https://community.secop.gov.co/Public/Tendering/OpportunityDetail/Index?noticeUID=CO1.NTC.3910184&amp;isFromPublicArea=True&amp;isModal=true&amp;asPopupView=true</t>
  </si>
  <si>
    <t>333-2023</t>
  </si>
  <si>
    <t>DANIEL ALBERTO MARIN TORRES</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</si>
  <si>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</si>
  <si>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https://community.secop.gov.co/Public/Tendering/OpportunityDetail/Index?noticeUID=CO1.NTC.3908764&amp;isFromPublicArea=True&amp;isModal=true&amp;asPopupView=true</t>
  </si>
  <si>
    <t>334-2023</t>
  </si>
  <si>
    <t>EMMA CECILIA BAUTISTA IBARRA</t>
  </si>
  <si>
    <t>PRESTAR SERVICIOS PROFESIONALES PARA APOYAR EL SEGUIMIENTO TÉCNICO EN LAS ACTIVIDADES DE LOS CONTRATOS DE OBRA Y/O CONSULTORÍAS Y/O CONVENIOS EJECUTADOS EN LOS TERRITORIOS PRIORIZADOS POR LA SECRETARÍA DISTRITAL DEL HÁBITAT DE BOGOTÁ.”</t>
  </si>
  <si>
    <t>https://community.secop.gov.co/Public/Tendering/OpportunityDetail/Index?noticeUID=CO1.NTC.3910269&amp;isFromPublicArea=True&amp;isModal=true&amp;asPopupView=true</t>
  </si>
  <si>
    <t>335-2023</t>
  </si>
  <si>
    <t>JOHAN SEBASTIAN CRUZ SUESCUN</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</si>
  <si>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</si>
  <si>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https://community.secop.gov.co/Public/Tendering/OpportunityDetail/Index?noticeUID=CO1.NTC.3910271&amp;isFromPublicArea=True&amp;isModal=true&amp;asPopupView=true</t>
  </si>
  <si>
    <t>336-2023</t>
  </si>
  <si>
    <t>JHON WILLIAM DIAZ MONTAÑA</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</si>
  <si>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</si>
  <si>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https://community.secop.gov.co/Public/Tendering/OpportunityDetail/Index?noticeUID=CO1.NTC.3910547&amp;isFromPublicArea=True&amp;isModal=true&amp;asPopupView=true</t>
  </si>
  <si>
    <t>337-2023</t>
  </si>
  <si>
    <t>https://community.secop.gov.co/Public/Tendering/OpportunityDetail/Index?noticeUID=CO1.NTC.3910676&amp;isFromPublicArea=True&amp;isModal=true&amp;asPopupView=true</t>
  </si>
  <si>
    <t>338-2023</t>
  </si>
  <si>
    <t>SAUL TORRES DUEÑAS</t>
  </si>
  <si>
    <t>https://community.secop.gov.co/Public/Tendering/OpportunityDetail/Index?noticeUID=CO1.NTC.3913038&amp;isFromPublicArea=True&amp;isModal=true&amp;asPopupView=true</t>
  </si>
  <si>
    <t>339-2023</t>
  </si>
  <si>
    <t>DIEGO AGUDELO VARELA</t>
  </si>
  <si>
    <t>PRESTAR SERVICIOS PROFESIONALES PARA EL DESARROLLO Y/O ACTUALIZACIÓN DE LAS INTERFACES DE USUARIO Y DISEÑO DE EXPERIENCIA DE LA PLATAFORMA DE REALIZACIÓN DE TRÁMITES Y HERRAMIENTAS CONEXAS</t>
  </si>
  <si>
    <t>https://community.secop.gov.co/Public/Tendering/OpportunityDetail/Index?noticeUID=CO1.NTC.3910162&amp;isFromPublicArea=True&amp;isModal=true&amp;asPopupView=true</t>
  </si>
  <si>
    <t>340-2023</t>
  </si>
  <si>
    <t>ELVIS ANDRES HEREDIA THOME</t>
  </si>
  <si>
    <t>PRESTAR SERVICIOS PROFESIONALES PARA EL DESARROLLO Y/O ACTUALIZACIÓN DE LAS INTERFACES DE USUARIO Y DISEÑO DE EXPERIENCIA DE LA PLATAFORMA DE REALIZACIÓN DE TRÁMITES Y HERRAMIENTAS CONEXAS.</t>
  </si>
  <si>
    <t>https://community.secop.gov.co/Public/Tendering/OpportunityDetail/Index?noticeUID=CO1.NTC.3910511&amp;isFromPublicArea=True&amp;isModal=true&amp;asPopupView=true</t>
  </si>
  <si>
    <t>341-2023</t>
  </si>
  <si>
    <t>LINA CONSTANZA JAIMES TORRES</t>
  </si>
  <si>
    <t>PRESTAR SERVICIOS PROFESIONALES PARA APOYAR EN LA REVISIÓN, ELABORACIÓN Y SEGUIMIENTO DE LAS ACTIVIDADES ADMINISTRATIVAS REQUERIDAS POR LA SUBDIRECCIÓN DE OPERACIONES.</t>
  </si>
  <si>
    <t>https://community.secop.gov.co/Public/Tendering/OpportunityDetail/Index?noticeUID=CO1.NTC.3901892&amp;isFromPublicArea=True&amp;isModal=true&amp;asPopupView=true</t>
  </si>
  <si>
    <t>342-2023</t>
  </si>
  <si>
    <t>LILIANA MONTAÑEZ SALGADO</t>
  </si>
  <si>
    <t>PRESTAR LOS SERVICIOS PROFESIONALES PARA LA EDICIÓN DEL CONTENIDO AUDIOVISUAL Y COMPOSICIÓN CREATIVA DERIVADO DE LAS ACTIVIDADES, PROGRAMAS Y PROYECTOS DE LA SDHT.</t>
  </si>
  <si>
    <t>https://community.secop.gov.co/Public/Tendering/OpportunityDetail/Index?noticeUID=CO1.NTC.3910388&amp;isFromPublicArea=True&amp;isModal=true&amp;asPopupView=true</t>
  </si>
  <si>
    <t>343-2023</t>
  </si>
  <si>
    <t>MONICA MARCELA MENDEZ SALAZAR</t>
  </si>
  <si>
    <t>PRESTAR SERVICIOS DE APOYO A LA GESTIÓN EN LAS DIFERENTES ACTIVIDADES ADMINISTRATIVAS DE CARÁCTER TECNICO Y OPERATIVO DESARROLLADAS EN LA OFICINA DE CONTROL DISCIPLINARIO INTERNO DE LA SECRETARIA DISTRITAL DE HABITAT.</t>
  </si>
  <si>
    <t>https://community.secop.gov.co/Public/Tendering/OpportunityDetail/Index?noticeUID=CO1.NTC.3910174&amp;isFromPublicArea=True&amp;isModal=true&amp;asPopupView=true</t>
  </si>
  <si>
    <t>344-2023</t>
  </si>
  <si>
    <t>YEYMY MABEL CUBILLOS AVILA</t>
  </si>
  <si>
    <t>PRESTAR SERVICIOS PROFESIONALES PARA REALIZAR EL SEGUIMIENTO FINANCIERO, ADMINISTRATIVO Y PRESUPUESTAL DERIVADO DE LAS ACCIONES DE LOS PROCESOS Y PROCEDIMIENTOS A CARGO DE LA SUBDIRECCIÓN DE GESTIÓN DEL SUELO.</t>
  </si>
  <si>
    <t>https://community.secop.gov.co/Public/Tendering/OpportunityDetail/Index?noticeUID=CO1.NTC.3916752&amp;isFromPublicArea=True&amp;isModal=true&amp;asPopupView=true</t>
  </si>
  <si>
    <t>345-2023</t>
  </si>
  <si>
    <t>SANDRA PATRICIA OSPINA LEON</t>
  </si>
  <si>
    <t>PRESTAR SERVICIOS PROFESIONALES EN MATERIA JURÍDICA EN EL MARCO DE LOS TRÁMITES REQUERIDOS DE CONFORMIDAD CON LA GESTIÓN CONTRACTUAL Y LAS ACCIONES ADMINISTRATIVAS DERIVADAS DE ESTE PROCESO</t>
  </si>
  <si>
    <t>https://community.secop.gov.co/Public/Tendering/OpportunityDetail/Index?noticeUID=CO1.NTC.3916933&amp;isFromPublicArea=True&amp;isModal=true&amp;asPopupView=true</t>
  </si>
  <si>
    <t>346-2023</t>
  </si>
  <si>
    <t>DANIEL SANTIAGO ESPINOSA ROMERO</t>
  </si>
  <si>
    <t>https://community.secop.gov.co/Public/Tendering/OpportunityDetail/Index?noticeUID=CO1.NTC.3917401&amp;isFromPublicArea=True&amp;isModal=true&amp;asPopupView=true</t>
  </si>
  <si>
    <t>347-2023</t>
  </si>
  <si>
    <t>EVER ANDRES SANTANA ECHAVEZ</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</si>
  <si>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</si>
  <si>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https://community.secop.gov.co/Public/Tendering/OpportunityDetail/Index?noticeUID=CO1.NTC.3917451&amp;isFromPublicArea=True&amp;isModal=true&amp;asPopupView=true</t>
  </si>
  <si>
    <t>348-2023</t>
  </si>
  <si>
    <t>JUAN CARLOS LOZANO MAHECHA</t>
  </si>
  <si>
    <t>PRESTAR SERVICIOS PROFESIONALES PARA ANALIZAR Y GENERAR INFORMACIÓN GEOGRAFICA, INFOGRÁFICA, ESTADISTICA Y PREDIAL QUE PERMITA LA IMPLEMENTACION DE INSTRUMENTOS DE GESTIÓN DE SUELO.</t>
  </si>
  <si>
    <t>https://community.secop.gov.co/Public/Tendering/OpportunityDetail/Index?noticeUID=CO1.NTC.3918704&amp;isFromPublicArea=True&amp;isModal=true&amp;asPopupView=true</t>
  </si>
  <si>
    <t>349-2023</t>
  </si>
  <si>
    <t>JOSE GABRIEL PERDOMO GUZMAN</t>
  </si>
  <si>
    <t>PRESTAR SERVICIOS PROFESIONALES PARA REALIZAR GESTIÓN, SEGUIMIENTO Y ACOMPAÑAMIENTO A LOS PROYECTOS QUE LE SEAN ASIGNADOS A PARTIR DE LA IMPLEMENTACIÓN DE LOS INSTRUMENTOS DE PLANEACION Y GESTION DEL SUELO DEFINIDOS POR EL POT</t>
  </si>
  <si>
    <t>https://community.secop.gov.co/Public/Tendering/OpportunityDetail/Index?noticeUID=CO1.NTC.3918806&amp;isFromPublicArea=True&amp;isModal=true&amp;asPopupView=true</t>
  </si>
  <si>
    <t>350-2023</t>
  </si>
  <si>
    <t>LAURA ALEJANDRA GONZALEZ FAJARDO</t>
  </si>
  <si>
    <t>PRESTAR SERVICIOS PROFESIONALES PARA ANALIZAR LAS CONDICIONES URBANÍSTICAS EN EL DESARROLLO DE LOS PROYECTOS ESTRATÉGICOS QUE SE REQUIERA EN LA IMPLEMENTACIÓN DE LOS INSTRUMENTOS DE PLANEACION Y GESTION DEL SUELO DEFINIDOS POR EL POT</t>
  </si>
  <si>
    <t>https://community.secop.gov.co/Public/Tendering/OpportunityDetail/Index?noticeUID=CO1.NTC.3918513&amp;isFromPublicArea=True&amp;isModal=true&amp;asPopupView=true</t>
  </si>
  <si>
    <t>351-2023</t>
  </si>
  <si>
    <t>LUIS MARIO ARAUJO BECERRA</t>
  </si>
  <si>
    <t>PRESTAR SERVICIOS PROFESIONALES PARA REALIZAR LA REVISIÓN, ANALISIS Y PROYECCION DE DOCUMENTOS, DESDE EL COMPONENTE JURIDICO; ASÍ COMO, APOYAR EN LA GESTION Y SEGUIMIENTO CONTRACTUAL QUE SE REQUIERA EN RESPONSABILIDAD DE LA SUBDIRECCIÓN.</t>
  </si>
  <si>
    <t>https://community.secop.gov.co/Public/Tendering/OpportunityDetail/Index?noticeUID=CO1.NTC.3918521&amp;isFromPublicArea=True&amp;isModal=true&amp;asPopupView=true</t>
  </si>
  <si>
    <t>352-2023</t>
  </si>
  <si>
    <t>LEIDY YADIRA ESCAMILLA TRIANA</t>
  </si>
  <si>
    <t>PRESTAR SERVICIOS PROFESIONALES PARA REALIZAR LA ELABORACIÓN DE INFOMES, LA IDENTIFICACIÓN, EL SEGUIMIENTO, ANÁLISIS PREDIAL Y LA GENERACION DE INSUMOS QUE PERMITAN VIABILIZAR LOS PROYECTOS A CARGO DE LA SUBDIRECCION</t>
  </si>
  <si>
    <t>https://community.secop.gov.co/Public/Tendering/OpportunityDetail/Index?noticeUID=CO1.NTC.3918840&amp;isFromPublicArea=True&amp;isModal=true&amp;asPopupView=true</t>
  </si>
  <si>
    <t>353-2023</t>
  </si>
  <si>
    <t>ZAIRA SOFIA HERRERA MAHECHA</t>
  </si>
  <si>
    <t>PRESTAR SERVICIOS PROFESIONALES PARA EL APOYO AL SISTEMA BOGOTÁ TE ESCUCHA Y ACTIVIDADES DE SEGUIMIENTO A LA ATENCIÓN A LA CIUDADANÍA EN LOS CANALES OFICIALES DE LA ENTIDAD.</t>
  </si>
  <si>
    <t>https://community.secop.gov.co/Public/Tendering/OpportunityDetail/Index?noticeUID=CO1.NTC.3919106&amp;isFromPublicArea=True&amp;isModal=true&amp;asPopupView=true</t>
  </si>
  <si>
    <t>354-2023</t>
  </si>
  <si>
    <t>NICOLL GABRIELA BELTRÁN DÍAZ</t>
  </si>
  <si>
    <t>https://community.secop.gov.co/Public/Tendering/OpportunityDetail/Index?noticeUID=CO1.NTC.3919503&amp;isFromPublicArea=True&amp;isModal=true&amp;asPopupView=true</t>
  </si>
  <si>
    <t>355-2023</t>
  </si>
  <si>
    <t>ANYELA KATERINE GOMEZ ROJAS</t>
  </si>
  <si>
    <t>https://community.secop.gov.co/Public/Tendering/OpportunityDetail/Index?noticeUID=CO1.NTC.3919487&amp;isFromPublicArea=True&amp;isModal=true&amp;asPopupView=true</t>
  </si>
  <si>
    <t>356-2023</t>
  </si>
  <si>
    <t>NATALIA ANDREA ANGULO REDONDO</t>
  </si>
  <si>
    <t>https://community.secop.gov.co/Public/Tendering/OpportunityDetail/Index?noticeUID=CO1.NTC.3919951&amp;isFromPublicArea=True&amp;isModal=true&amp;asPopupView=true</t>
  </si>
  <si>
    <t>357-2023</t>
  </si>
  <si>
    <t>ANGELA MARIA ZAMBRANO MUTIS</t>
  </si>
  <si>
    <t>PRESTAR SERVICIOS PROFESIONALES ESPECIALIZADOS PARA ASESORAR LOS DIFERENTES TRÁMITES Y PROCESOS A CARGO DE LA SUBDIRECCIÓN ADMINISTRATIVA DE LA SECRETARIA DISTRITAL DEL HABITAT.</t>
  </si>
  <si>
    <t>https://community.secop.gov.co/Public/Tendering/OpportunityDetail/Index?noticeUID=CO1.NTC.3921375&amp;isFromPublicArea=True&amp;isModal=true&amp;asPopupView=true</t>
  </si>
  <si>
    <t>358-2023</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</si>
  <si>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</si>
  <si>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</si>
  <si>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https://community.secop.gov.co/Public/Tendering/OpportunityDetail/Index?noticeUID=CO1.NTC.3924635&amp;isFromPublicArea=True&amp;isModal=true&amp;asPopupView=true</t>
  </si>
  <si>
    <t>359-2023</t>
  </si>
  <si>
    <t>CARLOS IVAN GARCIA QUINTERO</t>
  </si>
  <si>
    <t>https://community.secop.gov.co/Public/Tendering/OpportunityDetail/Index?noticeUID=CO1.NTC.3924682&amp;isFromPublicArea=True&amp;isModal=true&amp;asPopupView=true</t>
  </si>
  <si>
    <t>360-2023</t>
  </si>
  <si>
    <t>AHYLA NAHYLS HOYOS MUSIRY</t>
  </si>
  <si>
    <t>PRESTAR SERVICIOS PROFESIONALES PARA APOYAR LA LABOR DE RACIONALIZACIÓN Y/O SIMPLIFICACIÓN DE TRÁMITES DE LA CADENA DE URBANISMO Y CONSTRUCCIÓN.</t>
  </si>
  <si>
    <t>https://community.secop.gov.co/Public/Tendering/OpportunityDetail/Index?noticeUID=CO1.NTC.3921838&amp;isFromPublicArea=True&amp;isModal=true&amp;asPopupView=true</t>
  </si>
  <si>
    <t>361-2023</t>
  </si>
  <si>
    <t>JOHNY CUELLAR PELAEZ</t>
  </si>
  <si>
    <t>PRESTAR SERVICIOS PROFESIONALES PARA APOYAR LA LABOR DE SOPORTE A USUARIOS DE LA PLATAFORMA DE VIRTUALIZACIÓN DE TRÁMITES DE LA CADENA DE URBANISMO Y CONSTRUCCIÓN</t>
  </si>
  <si>
    <t>https://community.secop.gov.co/Public/Tendering/OpportunityDetail/Index?noticeUID=CO1.NTC.3924524&amp;isFromPublicArea=True&amp;isModal=true&amp;asPopupView=true</t>
  </si>
  <si>
    <t>362-2023</t>
  </si>
  <si>
    <t>KARLA IVETTE GOMEZ HERNANDEZ</t>
  </si>
  <si>
    <t>PRESTAR SERVICIOS PROFESIONALES PARA BRINDAR ACOMPAÑAMIENTO TÉCNICO Y APOYO INTERINSTITUCIONAL EN LA GESTIÓN DE LOS TRÁMITES DE LA CADENA DE URBANISMO Y CONSTRUCCIÓN DE LOS PROYECTOS DE VIVIENDA Y PLANES PARCIALES BAJO EL ESQUEMA DE MESA DE SOLUCIONES</t>
  </si>
  <si>
    <t>https://community.secop.gov.co/Public/Tendering/OpportunityDetail/Index?noticeUID=CO1.NTC.3924451&amp;isFromPublicArea=True&amp;isModal=true&amp;asPopupView=true</t>
  </si>
  <si>
    <t>363-2023</t>
  </si>
  <si>
    <t>FRANCY DEL PILAR ROMERO DIAZ</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</si>
  <si>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</si>
  <si>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https://community.secop.gov.co/Public/Tendering/OpportunityDetail/Index?noticeUID=CO1.NTC.3925777&amp;isFromPublicArea=True&amp;isModal=true&amp;asPopupView=true</t>
  </si>
  <si>
    <t>364-2023</t>
  </si>
  <si>
    <t>JORGE IVAN GARZON PINZON</t>
  </si>
  <si>
    <t>https://community.secop.gov.co/Public/Tendering/OpportunityDetail/Index?noticeUID=CO1.NTC.3925863&amp;isFromPublicArea=True&amp;isModal=true&amp;asPopupView=true</t>
  </si>
  <si>
    <t>365-2023</t>
  </si>
  <si>
    <t>ANA MILENA PRIETO OLAYA</t>
  </si>
  <si>
    <t>PRESTAR SERVICIOS PROFESIONALES PARA LIDERAR EL COMPONENTE DE INCLUSIÓN, INNOVACIÓN SOCIAL Y/O APROPIACIÓN DEL ESPACIO PÚBLICO EN LAS INTERVENCIONES INTEGRALES DE LA SECRETARÍA DISTRITAL DEL HÁBITAT</t>
  </si>
  <si>
    <t>https://community.secop.gov.co/Public/Tendering/OpportunityDetail/Index?noticeUID=CO1.NTC.3927128&amp;isFromPublicArea=True&amp;isModal=true&amp;asPopupView=true</t>
  </si>
  <si>
    <t>366-2023</t>
  </si>
  <si>
    <t>JUAN CAMILO LOZANO CARREÑO</t>
  </si>
  <si>
    <t>PRESTAR LOS SERVICIOS PROFESIONALES CON AUTONOMÍA TÉCNICA Y ADMINISTRATIVA, PARA BRINDAR APOYO EN LA CONSOLIDACIÓN Y GESTIÓN DE LOS SISTEMAS DE INFORMACIÓN Y BASES DE DATOS QUE SON RESPONSABILIDAD DEL GRUPO DE GESTIÓN CONTRACTUAL DE LA SDHT.</t>
  </si>
  <si>
    <t>https://community.secop.gov.co/Public/Tendering/OpportunityDetail/Index?noticeUID=CO1.NTC.3933366&amp;isFromPublicArea=True&amp;isModal=true&amp;asPopupView=true</t>
  </si>
  <si>
    <t>367-2023</t>
  </si>
  <si>
    <t>DANIELA ALEXANDRA MAYORGA ROBAYO</t>
  </si>
  <si>
    <t>PRESTAR SERVICIOS PROFESIONALES PARA EL DESARROLLO Y SEGUIMIENTO DE LOS PROCESOS RELACIONADOS CON LA GESTIÓN TECNOLÓGICA DE LA ENTIDAD, EN EL MARCO DEL MIPG Y LOS PLANES INSTITUCIONALES.</t>
  </si>
  <si>
    <t>https://community.secop.gov.co/Public/Tendering/OpportunityDetail/Index?noticeUID=CO1.NTC.3925392&amp;isFromPublicArea=True&amp;isModal=true&amp;asPopupView=true</t>
  </si>
  <si>
    <t>368-2023</t>
  </si>
  <si>
    <t>JULIO CESAR BENAVIDES CARRANZA</t>
  </si>
  <si>
    <t>PRESTAR SERVICIOS PROFESIONALES PARA APOYAR LAS GESTIONES DE CONTRATACIÓN DE LAS ACCIONES ORIENTADAS A INFRAESTRUCTURA TECNOLÓGICA Y APOYO EN SEGURIDAD DIGITAL.</t>
  </si>
  <si>
    <t>https://community.secop.gov.co/Public/Tendering/OpportunityDetail/Index?noticeUID=CO1.NTC.3926485&amp;isFromPublicArea=True&amp;isModal=true&amp;asPopupView=true</t>
  </si>
  <si>
    <t>369-2023</t>
  </si>
  <si>
    <t>JUAN GILBERTO LINARES BUSTOS</t>
  </si>
  <si>
    <t>PRESTAR SERVICIOS PROFESIONALES PARA LA ADMINISTRACIÓN DE LA PLATAFORMA DE OFIMÁTICA, GESTIÓN DE LA MESA DE AYUDA Y DE LOS SERVICIOS DE DIRECTORIO ACTIVO Y REPOSITORIOS DE DATOS DE LA ENTIDAD.</t>
  </si>
  <si>
    <t>https://community.secop.gov.co/Public/Tendering/OpportunityDetail/Index?noticeUID=CO1.NTC.3924378&amp;isFromPublicArea=True&amp;isModal=true&amp;asPopupView=true</t>
  </si>
  <si>
    <t>370-2023</t>
  </si>
  <si>
    <t>JUAN DAVID MARROQUIN LADINO</t>
  </si>
  <si>
    <t>PRESTAR SERVICIOS PROFESIONALES PARA BRINDAR SOPORTE TÉCNICO EN LAS ACTIVIDADES DESARROLLADAS EN EL PROCESO DE GESTIÓN TECNOLÓGICA</t>
  </si>
  <si>
    <t>https://community.secop.gov.co/Public/Tendering/OpportunityDetail/Index?noticeUID=CO1.NTC.3939811&amp;isFromPublicArea=True&amp;isModal=true&amp;asPopupView=true</t>
  </si>
  <si>
    <t>371-2023</t>
  </si>
  <si>
    <t>NANCY JULIETTE CRUZ MEDINA</t>
  </si>
  <si>
    <t>PRESTAR SERVICIOS PROFESIONALES PARA REALIZAR EL ANÁLISIS, GESTIÓN Y ESTRUCTURACIÓN DE DESARROLLO SOSTENIBLE DE LOS PROYECTOS A CARGO DE LA SUBDIRECCIÓN DE GESTIÓN DEL SUELO</t>
  </si>
  <si>
    <t>https://community.secop.gov.co/Public/Tendering/OpportunityDetail/Index?noticeUID=CO1.NTC.3923568&amp;isFromPublicArea=True&amp;isModal=true&amp;asPopupView=true</t>
  </si>
  <si>
    <t>372-2023</t>
  </si>
  <si>
    <t>JHURLEY ALEXANDRA FONSECA RODRIGUEZ</t>
  </si>
  <si>
    <t>PRESTAR SERVICIOS PROFESIONALES PARA VINCULAR Y REALIZAR ACOMPAÑAMIENTO A LOS PROYECTOS URBANÍSTICOS E INMOBILIARIOS QUE PUEDAN GENERAR VIVIENDA VIS Y VIP O USOS COMPLEMENTARIOS EN LA CIUDAD</t>
  </si>
  <si>
    <t>https://community.secop.gov.co/Public/Tendering/OpportunityDetail/Index?noticeUID=CO1.NTC.3923822&amp;isFromPublicArea=True&amp;isModal=true&amp;asPopupView=true</t>
  </si>
  <si>
    <t>373-2023</t>
  </si>
  <si>
    <t>ESTEBAN DAVID LOPEZ PINTO</t>
  </si>
  <si>
    <t>PRESTAR SERVICIOS PROFESIONALES PARA REALIZAR SEGUIMIENTO, ARTICULACIÓN Y EVALUACIÓN AL DESARROLLO Y EJECUCIÓN DE LOS INSTRUMENTOS DE PLANEACION Y GESTIÓN DE SUELO, DESARROLLADOS EN LA SECRETARIA DISTRITAL DEL HÁBITAT.</t>
  </si>
  <si>
    <t>https://community.secop.gov.co/Public/Tendering/OpportunityDetail/Index?noticeUID=CO1.NTC.3924170&amp;isFromPublicArea=True&amp;isModal=true&amp;asPopupView=true</t>
  </si>
  <si>
    <t>374-2023</t>
  </si>
  <si>
    <t>CARLOS ARTURO BENAVIDES CASTRILLON</t>
  </si>
  <si>
    <t>PRESTAR SERVICIOS DE APOYO A LA GESTIÓN EN ASPECTOS ADMINISTRATIVOS Y JURÍDICOS DE LOS PROCESOS A CARGO DE LA SUBSECRETARÍA DE GESTIÓN CORPORATIVA.</t>
  </si>
  <si>
    <t>https://community.secop.gov.co/Public/Tendering/OpportunityDetail/Index?noticeUID=CO1.NTC.3926576&amp;isFromPublicArea=True&amp;isModal=true&amp;asPopupView=true</t>
  </si>
  <si>
    <t>375-2023</t>
  </si>
  <si>
    <t>ELVIDIA CASTILLO MOSQUERA</t>
  </si>
  <si>
    <t>PRESTAR SERVICIOS PROFESIONALES EN EL MARCO DEL PROCESO DE REVISIÓN, ANÁLISIS, CONSOLIDACIÓN Y TRÁMITE DE LOS REQUERIMIENTOS INTERNOS Y EXTERNOS, Y DE LOS PLANES DE MEJORAMIENTO, A CARGO DE LA SUBSECRETARIA DE GESTIÓN CORPORATIVA</t>
  </si>
  <si>
    <t>https://community.secop.gov.co/Public/Tendering/OpportunityDetail/Index?noticeUID=CO1.NTC.3926585&amp;isFromPublicArea=True&amp;isModal=true&amp;asPopupView=true</t>
  </si>
  <si>
    <t>376-2023</t>
  </si>
  <si>
    <t>YESSICA DAYANY PERDOMO BARON</t>
  </si>
  <si>
    <t>https://community.secop.gov.co/Public/Tendering/OpportunityDetail/Index?noticeUID=CO1.NTC.3927896&amp;isFromPublicArea=True&amp;isModal=true&amp;asPopupView=true</t>
  </si>
  <si>
    <t>377-2023</t>
  </si>
  <si>
    <t>EVELYN ANDREA GIL CANO</t>
  </si>
  <si>
    <t>https://community.secop.gov.co/Public/Tendering/OpportunityDetail/Index?noticeUID=CO1.NTC.3927887&amp;isFromPublicArea=True&amp;isModal=true&amp;asPopupView=true</t>
  </si>
  <si>
    <t>378-2023</t>
  </si>
  <si>
    <t>YULY VANESSA QUEVEDO CRUZ</t>
  </si>
  <si>
    <t>https://community.secop.gov.co/Public/Tendering/OpportunityDetail/Index?noticeUID=CO1.NTC.3945107&amp;isFromPublicArea=True&amp;isModal=true&amp;asPopupView=true</t>
  </si>
  <si>
    <t>379-2023</t>
  </si>
  <si>
    <t>DAVID ANDRES GRAJALES MARIN</t>
  </si>
  <si>
    <t>PRESTAR SERVICIOS PROFESIONALES PARA APOYAR JURIDICAMENTE A LA SUBDIRECCIÓN DE PREVENCIÓN Y SEGUIMIENTO EN EL MONITOREO PARA LA PREVENCIÓN DE DESARROLLOS ILEGALES</t>
  </si>
  <si>
    <t>https://community.secop.gov.co/Public/Tendering/OpportunityDetail/Index?noticeUID=CO1.NTC.3928024&amp;isFromPublicArea=True&amp;isModal=true&amp;asPopupView=true</t>
  </si>
  <si>
    <t>380-2023</t>
  </si>
  <si>
    <t>LUIS FRANCISCO FERNANDEZ PEÑA</t>
  </si>
  <si>
    <t>https://community.secop.gov.co/Public/Tendering/OpportunityDetail/Index?noticeUID=CO1.NTC.3927095&amp;isFromPublicArea=True&amp;isModal=true&amp;asPopupView=true</t>
  </si>
  <si>
    <t>381-2023</t>
  </si>
  <si>
    <t>HERLIN MAURICIO CARDOSO</t>
  </si>
  <si>
    <t>PRESTAR SERVICIOS DE APOYO PARA LA GESTIÓN Y MANTENIMIENTO DE LAS REDES INFORMÁTICAS DE LA SDHT Y DE SOPORTE TÉCNICO DE LA INFRAESTRUCTURA TECNOLÓGICA DE LA ENTIDAD.</t>
  </si>
  <si>
    <t>https://community.secop.gov.co/Public/Tendering/OpportunityDetail/Index?noticeUID=CO1.NTC.3926249&amp;isFromPublicArea=True&amp;isModal=true&amp;asPopupView=true</t>
  </si>
  <si>
    <t>382-2023</t>
  </si>
  <si>
    <t>JONATAN STEVEN VASQUEZ FRANCO</t>
  </si>
  <si>
    <t>PRESTAR SERVICIOS DE APOYO OPERATIVO Y DE SOPORTE EN GENERAL AL PROCESO DE GESTIÓN TECNOLÓGICA DE LA SUBSECRETARÍA DE GESTIÓN CORPORATIVA</t>
  </si>
  <si>
    <t>https://community.secop.gov.co/Public/Tendering/OpportunityDetail/Index?noticeUID=CO1.NTC.3926683&amp;isFromPublicArea=True&amp;isModal=true&amp;asPopupView=true</t>
  </si>
  <si>
    <t>383-2023</t>
  </si>
  <si>
    <t>JENIFER LORENA BELTRAN PENAGOS</t>
  </si>
  <si>
    <t>https://community.secop.gov.co/Public/Tendering/OpportunityDetail/Index?noticeUID=CO1.NTC.3934095&amp;isFromPublicArea=True&amp;isModal=true&amp;asPopupView=true</t>
  </si>
  <si>
    <t>384-2023</t>
  </si>
  <si>
    <t>YENNY SOLEDAD CAMARGO PEREZ</t>
  </si>
  <si>
    <t>PRESTAR SERVICIOS PROFESIONALES PARA LA GENERACIÓN DE CONTENIDOS AUDIOVISUALES DE LAS ACTIVIDADES, PROGRAMAS Y PROYECTOS DE LA SDHT.</t>
  </si>
  <si>
    <t>https://community.secop.gov.co/Public/Tendering/OpportunityDetail/Index?noticeUID=CO1.NTC.3936314&amp;isFromPublicArea=True&amp;isModal=true&amp;asPopupView=true</t>
  </si>
  <si>
    <t>385-2023</t>
  </si>
  <si>
    <t>JUAN CARLOS MOLINA CASAS</t>
  </si>
  <si>
    <t>https://community.secop.gov.co/Public/Tendering/OpportunityDetail/Index?noticeUID=CO1.NTC.3927066&amp;isFromPublicArea=True&amp;isModal=true&amp;asPopupView=true</t>
  </si>
  <si>
    <t>386-2023</t>
  </si>
  <si>
    <t>CLAUDIA PATRICIA TRIVIÑO ROJAS</t>
  </si>
  <si>
    <t>PRESTAR SERVICIOS DE APOYO A LA GESTIÓN EN EL PROCESO CONTRACTUAL EN LAS DIFERENTES ACTIVIDADES ADMINISTRATIVAS QUE SE DERIVEN EN SU ETAPA PRECONTRACTUAL, CONTRACTUAL Y POSTCONTRACTUAL.</t>
  </si>
  <si>
    <t>https://community.secop.gov.co/Public/Tendering/OpportunityDetail/Index?noticeUID=CO1.NTC.3934840&amp;isFromPublicArea=True&amp;isModal=true&amp;asPopupView=true</t>
  </si>
  <si>
    <t>387-2023</t>
  </si>
  <si>
    <t>SANDRA MILENA PEREZ PATIÑO</t>
  </si>
  <si>
    <t>PRESTAR SERVICIOS DE APOYO A LA GESTIÓN EN EL TRÁMITE DE NOTIFICACIÓN, PUBLICACIÓN, SEGUIMIENTO Y ASUNTOS ADMINISTRATIVOS A CARGO DE LA SUBSECRETARÍA JURÍDICA.</t>
  </si>
  <si>
    <t>https://community.secop.gov.co/Public/Tendering/OpportunityDetail/Index?noticeUID=CO1.NTC.3934280&amp;isFromPublicArea=True&amp;isModal=true&amp;asPopupView=true</t>
  </si>
  <si>
    <t>388-2023</t>
  </si>
  <si>
    <t>MAYRA MELISSA HERNANDEZ TORRES</t>
  </si>
  <si>
    <t>PRESTAR SERVICIOS PROFESIONALES PARA APOYAR EL SEGUIMIENTO, CONCILIACION Y REGISTRO CONTABLE DE LOS RECURSOS SITUADOS EN LOS DEPÓSITOS CONSTITUIDOS POR LA SDHT EN LA DIRECCIÓN DISTRITAL Y TESORERÍA, ASÍ COMO DE LOS PASIVOS CONTINGENTES.</t>
  </si>
  <si>
    <t>https://community.secop.gov.co/Public/Tendering/OpportunityDetail/Index?noticeUID=CO1.NTC.3936758&amp;isFromPublicArea=True&amp;isModal=true&amp;asPopupView=true</t>
  </si>
  <si>
    <t>390-2023</t>
  </si>
  <si>
    <t>LAURA CATALINA MOLANO DIAZ</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</si>
  <si>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</si>
  <si>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https://community.secop.gov.co/Public/Tendering/OpportunityDetail/Index?noticeUID=CO1.NTC.3944065&amp;isFromPublicArea=True&amp;isModal=true&amp;asPopupView=true</t>
  </si>
  <si>
    <t>391-2023</t>
  </si>
  <si>
    <t>LINA MARIA RAMIREZ FLOREZ</t>
  </si>
  <si>
    <t>PRESTAR SERVICIOS PROFESIONALES DE APOYO PARA LA ORIENTACIÓN Y DESARROLLO DE LOS CRITERIOS DEL FACTOR SOCIAL POBLACIONAL Y GRUPOS DE INTERÉS PARA LA ESTRUCTURACIÓN E IMPLEMENTACIÓN DE LAS INTERVENCIONES DE MEJORAMIENTO INTEGRAL RURAL, Y LOS DEMÁS PROYECTOS PRIORIZADOS POR LA SUBDIRECCIÓN DE OPERACIONES</t>
  </si>
  <si>
    <t>https://community.secop.gov.co/Public/Tendering/OpportunityDetail/Index?noticeUID=CO1.NTC.3944515&amp;isFromPublicArea=True&amp;isModal=true&amp;asPopupView=true</t>
  </si>
  <si>
    <t>392-2023</t>
  </si>
  <si>
    <t>MARIA CAMILA PINZON CABRERA</t>
  </si>
  <si>
    <t>PRESTAR SERVICIOS PROFESIONALES PARA LA CONSECUCIÓN ARQUITECTÓNICA, CONSTRUCTIVA, Y PRESUPUESTAL ESPECIALMENTE CON LA GENERACIÓN DE INSUMOS PLANIMÉTRICOS Y GRÁFICOS NECESARIAS PARA LA FORMULACIÓN E IMPLEMENTACIÓN DE LAS INTERVENCIONES DE BORDES, Y LOS DEMÁS PROYECTOS PRIORIZADOS POR LA SUBDIRECCIÓN DE OPERACIONES.</t>
  </si>
  <si>
    <t>https://community.secop.gov.co/Public/Tendering/OpportunityDetail/Index?noticeUID=CO1.NTC.3944434&amp;isFromPublicArea=True&amp;isModal=true&amp;asPopupView=true</t>
  </si>
  <si>
    <t>393-2023</t>
  </si>
  <si>
    <t>LINA FERNANDA INFANTE REYES</t>
  </si>
  <si>
    <t>PRESTAR SERVICIOS PROFESIONALES PARA APOYAR EN EL SEGUIMIENTO TÉCNICO A LOS CONTRATOS Y/O CONVENIOS PRIORIZADOS EN EL MARCO DE LAS INTERVENCIONES DE MEJORAMIENTO INTEGRAL RURAL, DE BORDES, Y LOS DEMÁS PROYECTOS PRIORIZADOS POR LA SUBDIRECCIÓN DE OPERACIONES</t>
  </si>
  <si>
    <t>https://community.secop.gov.co/Public/Tendering/OpportunityDetail/Index?noticeUID=CO1.NTC.3944907&amp;isFromPublicArea=True&amp;isModal=true&amp;asPopupView=true</t>
  </si>
  <si>
    <t>394-2023</t>
  </si>
  <si>
    <t>DAYANA MILDRED SALAZAR MUÑOZ</t>
  </si>
  <si>
    <t>PRESTAR SERVICIOS PROFESIONALES DE APOYO EN LOS PROCESOS ADMINISTRATIVOS DE LA SUBDIRECCIÓN ADMINISTRATIVA</t>
  </si>
  <si>
    <t>https://community.secop.gov.co/Public/Tendering/OpportunityDetail/Index?noticeUID=CO1.NTC.3940075&amp;isFromPublicArea=True&amp;isModal=true&amp;asPopupView=true</t>
  </si>
  <si>
    <t>395-2023</t>
  </si>
  <si>
    <t>LUISA FERNANDA GOMEZ NOREÑA</t>
  </si>
  <si>
    <t>https://community.secop.gov.co/Public/Tendering/OpportunityDetail/Index?noticeUID=CO1.NTC.3945122&amp;isFromPublicArea=True&amp;isModal=true&amp;asPopupView=true</t>
  </si>
  <si>
    <t>396-2023</t>
  </si>
  <si>
    <t>PAULA ALEJANDRA NIETO MEJIA</t>
  </si>
  <si>
    <t>https://community.secop.gov.co/Public/Tendering/OpportunityDetail/Index?noticeUID=CO1.NTC.3945431&amp;isFromPublicArea=True&amp;isModal=true&amp;asPopupView=true</t>
  </si>
  <si>
    <t>397-2023</t>
  </si>
  <si>
    <t>EDWIN JOSE SANTAMARIA ARIZA</t>
  </si>
  <si>
    <t>https://community.secop.gov.co/Public/Tendering/OpportunityDetail/Index?noticeUID=CO1.NTC.3945477&amp;isFromPublicArea=True&amp;isModal=true&amp;asPopupView=true</t>
  </si>
  <si>
    <t>398-2023</t>
  </si>
  <si>
    <t>DIEGO FELIPE LOPEZ RODRIGUEZ</t>
  </si>
  <si>
    <t>PRESTAR SERVICIOS PROFESIONALES DE CARÁCTER JURIDICO PARA SUSTANCIAR INVESTIGACIONES ADMINISTRATIVAS RELACIONADAS CON LA ENAJENACIÓN Y ARRENDAMIENTO DE VIVIENDA</t>
  </si>
  <si>
    <t>https://community.secop.gov.co/Public/Tendering/OpportunityDetail/Index?noticeUID=CO1.NTC.3945752&amp;isFromPublicArea=True&amp;isModal=true&amp;asPopupView=true</t>
  </si>
  <si>
    <t>399-2023</t>
  </si>
  <si>
    <t>SERGIO GARCIA CARTAGENA</t>
  </si>
  <si>
    <t>https://community.secop.gov.co/Public/Tendering/OpportunityDetail/Index?noticeUID=CO1.NTC.3946203&amp;isFromPublicArea=True&amp;isModal=true&amp;asPopupView=true</t>
  </si>
  <si>
    <t>400-2023</t>
  </si>
  <si>
    <t>YULLI CATHERIN CARDENAS MALAVER</t>
  </si>
  <si>
    <t>PRESTAR SERVICIOS PROFESIONALES PARA APOYAR JURIDICAMENTE A LA SUBDIRECCION DE INVESTIGACIONES Y CONTROL DE VIVIENDA EN LOS PROCESOS Y PROCEDIMIENTOS A CARGO DE ESTA SUBDIRECION Y LA SUSTANCIACION DE INVESTIGACIONES ADMINISTRATIVAS</t>
  </si>
  <si>
    <t>https://community.secop.gov.co/Public/Tendering/OpportunityDetail/Index?noticeUID=CO1.NTC.3946332&amp;isFromPublicArea=True&amp;isModal=true&amp;asPopupView=true</t>
  </si>
  <si>
    <t>401-2023</t>
  </si>
  <si>
    <t>LUIS CARLOS AVELLANEDA PRECIADO</t>
  </si>
  <si>
    <t>PRESTAR SERVICIOS DE APOYO A LA GESTIÓN EN EL DESARROLLO DE ACTIVIDADES DE CARÁCTER ADMINISTRATIVO Y ACTUALIZACIÓN DE BASES DE DATOS RELACIONADAS CON EL CONTROL DE VIVIENDA.</t>
  </si>
  <si>
    <t>https://community.secop.gov.co/Public/Tendering/OpportunityDetail/Index?noticeUID=CO1.NTC.3946477&amp;isFromPublicArea=True&amp;isModal=true&amp;asPopupView=true</t>
  </si>
  <si>
    <t>402-2023</t>
  </si>
  <si>
    <t>LINA ANDREA GARCIA MUNOZ</t>
  </si>
  <si>
    <t>https://community.secop.gov.co/Public/Tendering/OpportunityDetail/Index?noticeUID=CO1.NTC.3946643&amp;isFromPublicArea=True&amp;isModal=true&amp;asPopupView=true</t>
  </si>
  <si>
    <t>403-2023</t>
  </si>
  <si>
    <t>JAVIER DE JESUS TRESPALACIOS QUINTERO</t>
  </si>
  <si>
    <t>PRESTAR SERVICIOS PROFESIONALES EN EL TRÁMITE Y SEGUIMIENTO JURÍDICO DE LAS ACTIVIDADES DEFINIDAS EN EL MARCO DE LA GESTIÓN CONTRACTUAL DE LA ENTIDAD</t>
  </si>
  <si>
    <t>https://community.secop.gov.co/Public/Tendering/OpportunityDetail/Index?noticeUID=CO1.NTC.3938128&amp;isFromPublicArea=True&amp;isModal=true&amp;asPopupView=true</t>
  </si>
  <si>
    <t>404-2023</t>
  </si>
  <si>
    <t>ANGELICA ANDREA MUNEVAR RODRIGUEZ</t>
  </si>
  <si>
    <t>PRESTAR SERVICIOS DE APOYO A LA GESTIÓN EN LOS PROCESOS ADMINISTRATIVOS DE LA SUBSECRETARIA DE GESTIÓN CORPORATIVA</t>
  </si>
  <si>
    <t>https://community.secop.gov.co/Public/Tendering/OpportunityDetail/Index?noticeUID=CO1.NTC.3938950&amp;isFromPublicArea=True&amp;isModal=true&amp;asPopupView=true</t>
  </si>
  <si>
    <t>405-2023</t>
  </si>
  <si>
    <t>ADRIANA MARIA CRISTIANO LOPEZ</t>
  </si>
  <si>
    <t>PRESTAR SERVICIOS PROFESIONALES PARA LA ELABORACIÓN, CONSOLIDACIÓN Y PRESENTACIÓN DE INFORMES, RESPUESTAS A ENTES DE CONTROL Y DEMAS ACTIVIDADES QUE SE DERIVEN DEL SEGUIMIENTO DE LOS TRÁMITES CONTRATUALES ADELANTADOS POR LA SECRETARÍA DISTRITAL DE HÁBITAT.</t>
  </si>
  <si>
    <t>https://community.secop.gov.co/Public/Tendering/OpportunityDetail/Index?noticeUID=CO1.NTC.3942277&amp;isFromPublicArea=True&amp;isModal=true&amp;asPopupView=true</t>
  </si>
  <si>
    <t>406-2023</t>
  </si>
  <si>
    <t>EDNA JOHANA MARTINEZ MUÑOZ</t>
  </si>
  <si>
    <t>PRESTAR SERVICIOS PROFESIONALES EN EL PROCESO DE ELABORACIÓN, REVISIÓN Y ANÁLISIS DEL SECTOR Y EL SEGUIMIENTO A LA EJECUCIÓN DE LOS DIFERENTES PROCESOS DE SELECCIÓN QUE ADELANTAN LAS DEPENDENCIAS DE LA SECRETARÍA DISTRITAL DE HÁBITAT.</t>
  </si>
  <si>
    <t>https://community.secop.gov.co/Public/Tendering/OpportunityDetail/Index?noticeUID=CO1.NTC.3939580&amp;isFromPublicArea=True&amp;isModal=False</t>
  </si>
  <si>
    <t>407-2023</t>
  </si>
  <si>
    <t>WILLIAM ORLANDO RUIZ GOMEZ</t>
  </si>
  <si>
    <t>https://community.secop.gov.co/Public/Tendering/OpportunityDetail/Index?noticeUID=CO1.NTC.3938630&amp;isFromPublicArea=True&amp;isModal=true&amp;asPopupView=true</t>
  </si>
  <si>
    <t>408-2023</t>
  </si>
  <si>
    <t>ERICA CUBILLOS SALAS</t>
  </si>
  <si>
    <t>https://community.secop.gov.co/Public/Tendering/OpportunityDetail/Index?noticeUID=CO1.NTC.3939174&amp;isFromPublicArea=True&amp;isModal=true&amp;asPopupView=true</t>
  </si>
  <si>
    <t>409-2023</t>
  </si>
  <si>
    <t>CARLOS ALBERTO ZULUAGA BARRERO</t>
  </si>
  <si>
    <t>PRESTAR SERVICIOS PROFESIONALES EN DERECHO PARA APOYAR EN LA REPRESENTACIÓN DE LA DEFENSA JUDICIAL Y EXTRAJUDICIAL DE LA SECRETARÍA DISTRITAL DEL HÁBITAT, ASI COMO AL COMITÉ DE CONCILIACION.</t>
  </si>
  <si>
    <t>https://community.secop.gov.co/Public/Tendering/OpportunityDetail/Index?noticeUID=CO1.NTC.3941454&amp;isFromPublicArea=True&amp;isModal=true&amp;asPopupView=true</t>
  </si>
  <si>
    <t>410-2023</t>
  </si>
  <si>
    <t>DANNY PAOLA GERENA SUAREZ</t>
  </si>
  <si>
    <t>PRESTAR LOS SERVICIOS PROFESIONALES PARA APOYAR JURÍDICAMENTE EL PROCESO DE GESTIÓN DOCUMENTAL Y APOYAR LA ELABORACIÓN Y ACTUALIZACIÓN DE LOS INSTRUMENTOS ARCHIVÍSTICOS DE LA SECRETARÍA DISTRITAL DEL HÁBITAT</t>
  </si>
  <si>
    <t>https://community.secop.gov.co/Public/Tendering/OpportunityDetail/Index?noticeUID=CO1.NTC.3943301&amp;isFromPublicArea=True&amp;isModal=true&amp;asPopupView=true</t>
  </si>
  <si>
    <t>411-2023</t>
  </si>
  <si>
    <t>GLADYS LUNA GAONA</t>
  </si>
  <si>
    <t>PRESTAR SERVICIOS DE APOYO A LA GESTIÓN ADMINISTRATIVA Y LOGÍSTICA REQUERIDA PARA LA IMPLEMENTACIÓN DE LOS PROYECTOS PRIORIZADOS POR LA SUBDIRECCIÓN DE OPERACIONES DE LA SECRETARÍA DISTRITAL DEL HÁBITAT.</t>
  </si>
  <si>
    <t>https://community.secop.gov.co/Public/Tendering/OpportunityDetail/Index?noticeUID=CO1.NTC.3932124&amp;isFromPublicArea=True&amp;isModal=true&amp;asPopupView=true</t>
  </si>
  <si>
    <t>412-2023</t>
  </si>
  <si>
    <t>PIEDAD HOYOS GARCIA</t>
  </si>
  <si>
    <t>PRESTAR SERVICIOS PROFESIONALES PARA LIDERAR Y CONSOLIDAR LOS PRODUCTOS TÉCNICOS DE SOPORTE REQUERIDOS PARA LA FORMULACIÓN E IMPLEMENTACIÓN DE LOS PROYECTOS PRIORIZADOS EN EL MARCO DE LA ESTRATEGIA INTEGRAL DE REVITALIZACIÓN.</t>
  </si>
  <si>
    <t>https://community.secop.gov.co/Public/Tendering/OpportunityDetail/Index?noticeUID=CO1.NTC.3931934&amp;isFromPublicArea=True&amp;isModal=true&amp;asPopupView=true</t>
  </si>
  <si>
    <t>413-2023</t>
  </si>
  <si>
    <t>JORGE MAURICIO NUÑEZ CORTES</t>
  </si>
  <si>
    <t>PRESTAR SERVICIOS PROFESIONALES PARA APOYAR TÉCNICAMENTE LA ESTRUCTURACIÓN E IMPLEMENTACIÓN DE LAS INTERVENCIONES DE MEJORAMIENTO INTEGRAL RURAL, Y LOS DEMÁS PROYECTOS PRIORIZADOS POR LA SUBDIRECCIÓN DE OPERACIONES.</t>
  </si>
  <si>
    <t>https://community.secop.gov.co/Public/Tendering/OpportunityDetail/Index?noticeUID=CO1.NTC.3943608&amp;isFromPublicArea=True&amp;isModal=true&amp;asPopupView=true</t>
  </si>
  <si>
    <t>414-2023</t>
  </si>
  <si>
    <t>DIANA CAROLINA QUINTERO SANCHEZ</t>
  </si>
  <si>
    <t>PRESTAR SERVICIOS PROFESIONALES PARA ESTABLECER LOS MODELOS DE GESTIÓN Y ABORDAJE SOCIAL, ASÍ COMO EL COMPONENTE PARTICIPATIVO CON LAS DISTINTAS COMUNIDADES Y/O ENTIDADES EN LA FORMULACIÓN E IMPLEMENTACIÓN DE LAS INTERVENCIONES DE BORDES, Y LOS DEMÁS PROYECTOS PRIORIZADOS POR LA SUBDIRECCIÓN DE OPERACIONES.</t>
  </si>
  <si>
    <t>https://community.secop.gov.co/Public/Tendering/OpportunityDetail/Index?noticeUID=CO1.NTC.3943519&amp;isFromPublicArea=True&amp;isModal=true&amp;asPopupView=true</t>
  </si>
  <si>
    <t>415-2023</t>
  </si>
  <si>
    <t>ANA ZULEIMA BARRERO RODRIGUEZ</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</si>
  <si>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</si>
  <si>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https://community.secop.gov.co/Public/Tendering/OpportunityDetail/Index?noticeUID=CO1.NTC.3943521&amp;isFromPublicArea=True&amp;isModal=true&amp;asPopupView=true</t>
  </si>
  <si>
    <t>416-2023</t>
  </si>
  <si>
    <t>LUZ AMPARO NABOLLAN GRUESSO</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</si>
  <si>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</si>
  <si>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https://community.secop.gov.co/Public/Tendering/OpportunityDetail/Index?noticeUID=CO1.NTC.3943523&amp;isFromPublicArea=True&amp;isModal=true&amp;asPopupView=true</t>
  </si>
  <si>
    <t>417-2023</t>
  </si>
  <si>
    <t>YEISSON YAZETH BARAJAS GONZALEZ</t>
  </si>
  <si>
    <t>PRESTAR SERVICIOS PROFESIONALES PARA APOYAR TÉCNICAMENTE EN LA ELABORACIÓN DE DOCUMENTOS E INSUMOS TÉCNICOS REQUERIDOS EN TODAS LAS INTERVENCIONES DE MEJORAMIENTO INTEGRAL RURAL Y LOS DEMÁS PROYECTOS PRIORIZADOS POR LA SUBDIRECCIÓN DE OPERACIONES.</t>
  </si>
  <si>
    <t>https://community.secop.gov.co/Public/Tendering/OpportunityDetail/Index?noticeUID=CO1.NTC.3943528&amp;isFromPublicArea=True&amp;isModal=true&amp;asPopupView=true</t>
  </si>
  <si>
    <t>418-2023</t>
  </si>
  <si>
    <t>DAVID REINALDO JOJOA NIÑO</t>
  </si>
  <si>
    <t>PRESTAR LOS SERVICIOS PROFESIONALES PARA EL CUBRIMIENTO Y DIVULGACIÓN DE LAS ACTIVIDADES, PROGRAMAS Y PROYECTOS DE LA SDHT.</t>
  </si>
  <si>
    <t>https://community.secop.gov.co/Public/Tendering/OpportunityDetail/Index?noticeUID=CO1.NTC.3974724&amp;isFromPublicArea=True&amp;isModal=true&amp;asPopupView=true</t>
  </si>
  <si>
    <t>419-2023</t>
  </si>
  <si>
    <t>GENNA PAMELA MARTINEZ GUANA</t>
  </si>
  <si>
    <t>PRESTAR SERVICIOS PROFESIONALES EN LOS PROCESOS ADMINISTRATIVOS Y DE SEGUIMIENTO A LA ESTRATEGIA DE COMUNICACIONES DE LA OAC.</t>
  </si>
  <si>
    <t>https://community.secop.gov.co/Public/Tendering/OpportunityDetail/Index?noticeUID=CO1.NTC.3945422&amp;isFromPublicArea=True&amp;isModal=true&amp;asPopupView=true</t>
  </si>
  <si>
    <t>420-2023</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</si>
  <si>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</si>
  <si>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</si>
  <si>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https://community.secop.gov.co/Public/Tendering/OpportunityDetail/Index?noticeUID=CO1.NTC.3983029&amp;isFromPublicArea=True&amp;isModal=true&amp;asPopupView=true</t>
  </si>
  <si>
    <t>421-2023</t>
  </si>
  <si>
    <t>LEANDRO BARRAGAN NIETO</t>
  </si>
  <si>
    <t>PRESTAR SERVICIOS PROFESIONALES PARA ORIENTAR Y DESARROLLAR CONTENIDOS PARA LA ESTRATEGIAS PEDAGÓGICA DE LA ESCUELA DE HÁBITAT DE LA SDHT</t>
  </si>
  <si>
    <t>https://community.secop.gov.co/Public/Tendering/OpportunityDetail/Index?noticeUID=CO1.NTC.3977639&amp;isFromPublicArea=True&amp;isModal=true&amp;asPopupView=true</t>
  </si>
  <si>
    <t>422-2023</t>
  </si>
  <si>
    <t>JUAN CARLOS JIMENEZ BUSTACARA</t>
  </si>
  <si>
    <t>PRESTAR SERVICIOS TÉCNICOS PARA APOYAR LAS ACTIVIDADES RELACIONADAS CON LA PROMOCIÓN, PRODUCCIÓN DE PIEZAS COMUNICATIVAS DIGITALES Y VIRTUALIZACIÓN DE LAS ESTRATEGIAS PEDAGÓGICAS EN EL MARCO DE LA GESTIÓN DEL CONOCIMIENTO DE LA SDHT</t>
  </si>
  <si>
    <t>https://community.secop.gov.co/Public/Tendering/OpportunityDetail/Index?noticeUID=CO1.NTC.3948110&amp;isFromPublicArea=True&amp;isModal=true&amp;asPopupView=true</t>
  </si>
  <si>
    <t>423-2023</t>
  </si>
  <si>
    <t>NELSON ANDRES HERNANDEZ ORTEGA</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</si>
  <si>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</si>
  <si>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https://community.secop.gov.co/Public/Tendering/OpportunityDetail/Index?noticeUID=CO1.NTC.3946782&amp;isFromPublicArea=True&amp;isModal=true&amp;asPopupView=true</t>
  </si>
  <si>
    <t>424-2023</t>
  </si>
  <si>
    <t>JHON ALEXANDER MONROY BENITEZ</t>
  </si>
  <si>
    <t>PRESTAR SERVICIOS PROFESIONALES PARA LA PRODUCCIÓN, REVISIÓN, ORGANIZACIÓN Y CONSOLIDACIÓN DE LA INFORMACIÓN CARTOGRÁFICA Y EL ANÁLISIS ESPACIAL DE LOS INSTRUMENTOS DE PLANEACIÓN.</t>
  </si>
  <si>
    <t>https://community.secop.gov.co/Public/Tendering/OpportunityDetail/Index?noticeUID=CO1.NTC.3982797&amp;isFromPublicArea=True&amp;isModal=true&amp;asPopupView=true</t>
  </si>
  <si>
    <t>425-2023</t>
  </si>
  <si>
    <t>KAREN ROCIO FORERO GARAVITO</t>
  </si>
  <si>
    <t>PRESTAR SERVICIOS PROFESIONALES PARA REALIZAR ANÁLISIS Y CONSTRUCCIÓN DE LOS EXPEDIENTES PREDIALES DE LOS PREDIOS DEL BANCO DE TIERRAS, Y EN LOS TEMAS NORMATIVOS RELACIONADOS CON BOGOTÁ REGIÓN.</t>
  </si>
  <si>
    <t>https://community.secop.gov.co/Public/Tendering/OpportunityDetail/Index?noticeUID=CO1.NTC.3947128&amp;isFromPublicArea=True&amp;isModal=true&amp;asPopupView=true</t>
  </si>
  <si>
    <t>426-2023</t>
  </si>
  <si>
    <t>YANNET RODRIGUEZ OSORIO</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</si>
  <si>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</si>
  <si>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https://community.secop.gov.co/Public/Tendering/OpportunityDetail/Index?noticeUID=CO1.NTC.3946611&amp;isFromPublicArea=True&amp;isModal=true&amp;asPopupView=true</t>
  </si>
  <si>
    <t>427-2023</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</si>
  <si>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</si>
  <si>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</si>
  <si>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https://community.secop.gov.co/Public/Tendering/OpportunityDetail/Index?noticeUID=CO1.NTC.3994175&amp;isFromPublicArea=True&amp;isModal=true&amp;asPopupView=true</t>
  </si>
  <si>
    <t>428-2023</t>
  </si>
  <si>
    <t>LAURA YADIRA ACEVEDO LOPEZ</t>
  </si>
  <si>
    <t>PRESTAR SERVICIOS PROFESIONALES EN LA GESTIÓN ADMINISTRATIVA DE LA SUBDIRECCIÓN, ASÍ COMO EN REVISIÓN, CONSOLIDACIÓN Y SEGUIMIENTO DE LA INFORMACIÓN DEL SECTOR HÁBITAT COMO INSUMO EN LA CONSOLIDACIÓN DE UN BANCO DE TIERRAS BOGOTA-REGIÓN.</t>
  </si>
  <si>
    <t>https://community.secop.gov.co/Public/Tendering/OpportunityDetail/Index?noticeUID=CO1.NTC.3947326&amp;isFromPublicArea=True&amp;isModal=true&amp;asPopupView=true</t>
  </si>
  <si>
    <t>429-2023</t>
  </si>
  <si>
    <t>JAVIER FERNANDO VARGAS DEVIA</t>
  </si>
  <si>
    <t>https://community.secop.gov.co/Public/Tendering/OpportunityDetail/Index?noticeUID=CO1.NTC.3947846&amp;isFromPublicArea=True&amp;isModal=true&amp;asPopupView=true</t>
  </si>
  <si>
    <t>430-2023</t>
  </si>
  <si>
    <t>DIANA CAROLINA LADINO DURAN</t>
  </si>
  <si>
    <t>PRESTAR SERVICIOS PROFESIONALES PARA APOYAR JURÍDICAMENTE A LA SUBSECRETARÍA DE GESTIÓN CORPORATIVA</t>
  </si>
  <si>
    <t>https://community.secop.gov.co/Public/Tendering/OpportunityDetail/Index?noticeUID=CO1.NTC.3966598&amp;isFromPublicArea=True&amp;isModal=true&amp;asPopupView=true</t>
  </si>
  <si>
    <t>431-2023</t>
  </si>
  <si>
    <t>CLAUDIA PATRICIA SILVA GUATAQUI</t>
  </si>
  <si>
    <t>https://community.secop.gov.co/Public/Tendering/OpportunityDetail/Index?noticeUID=CO1.NTC.3948547&amp;isFromPublicArea=True&amp;isModal=true&amp;asPopupView=true</t>
  </si>
  <si>
    <t>432-2023</t>
  </si>
  <si>
    <t>YECSI MILENA LINARES RODRIGUEZ</t>
  </si>
  <si>
    <t>PRESTAR SERVICIOS PROFESIONALES PARA REALIZAR EL SEGUIMIENTO, GESTIÓN Y ARTICULACIÓN DE LOS PROYECTOS PRIORIZADOS POR LA ENTIDAD, QUE HABILITEN SUELO DISPONIBLE PARA VIVIENDA VIS VIP Y USOS COMPLEMENTARIOS.</t>
  </si>
  <si>
    <t>https://community.secop.gov.co/Public/Tendering/OpportunityDetail/Index?noticeUID=CO1.NTC.3951504&amp;isFromPublicArea=True&amp;isModal=true&amp;asPopupView=true</t>
  </si>
  <si>
    <t>433-2023</t>
  </si>
  <si>
    <t>NEIVER ABEL ORTIZ CAMELO</t>
  </si>
  <si>
    <t>PRESTAR SERVICIOS PROFESIONALES EN LA CONSTRUCCIÓN, ANÁLISIS, PROCESAMIENTO Y SEGUIMIENTO DE LAS BASES DE DATOS REQUERIDAS EN LOS PROGRAMAS IMPLEMENTADOS DENTRO DE LOS INSTRUMENTOS DE FINANCIACIÓN A CARGO DE LA SUBSECRETARÍA DE GESTIÓN FINANCIERA</t>
  </si>
  <si>
    <t>https://community.secop.gov.co/Public/Tendering/OpportunityDetail/Index?noticeUID=CO1.NTC.3951554&amp;isFromPublicArea=True&amp;isModal=true&amp;asPopupView=true</t>
  </si>
  <si>
    <t>434-2023</t>
  </si>
  <si>
    <t>ANDREA DEL PILAR PASTRANA PEREZ</t>
  </si>
  <si>
    <t>PRESTAR SERVICIOS DE APOYO A LA GESTIÓN EN EL DESARROLLO OPERATIVO Y ADMINISTRATIVO DE LA OFICINA DE CONTROL DISCIPLINARIO INTERNO DE LA SDHT.</t>
  </si>
  <si>
    <t>https://community.secop.gov.co/Public/Tendering/OpportunityDetail/Index?noticeUID=CO1.NTC.3949122&amp;isFromPublicArea=True&amp;isModal=true&amp;asPopupView=true</t>
  </si>
  <si>
    <t>435-2023</t>
  </si>
  <si>
    <t>JULIO GUILLERMO GARCIA URICOECHEA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</si>
  <si>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</si>
  <si>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https://community.secop.gov.co/Public/Tendering/OpportunityDetail/Index?noticeUID=CO1.NTC.3949609&amp;isFromPublicArea=True&amp;isModal=true&amp;asPopupView=true</t>
  </si>
  <si>
    <t>436-2023</t>
  </si>
  <si>
    <t>DIANA PAOLA PUSCUE</t>
  </si>
  <si>
    <t>PRESTAR SERVICIO DE APOYO A LA GESTIÓN PARA REALIZAR ACTIVIDADES LOGÍSTICAS DEL COMPONENTE SOCIAL QUE SE IMPLEMENTA EN LOS TERRITORIOS PRIORIZADOS DE MEJORAMIENTO INTEGRAL DE BARRIOS DE LA SECRETARIA DISTRITAL DEL HÁBITAT.</t>
  </si>
  <si>
    <t>https://community.secop.gov.co/Public/Tendering/OpportunityDetail/Index?noticeUID=CO1.NTC.3949690&amp;isFromPublicArea=True&amp;isModal=true&amp;asPopupView=true</t>
  </si>
  <si>
    <t>437-2023</t>
  </si>
  <si>
    <t>SANDRA PATRICIA VILLAMOR BUITRAGO</t>
  </si>
  <si>
    <t>https://community.secop.gov.co/Public/Tendering/OpportunityDetail/Index?noticeUID=CO1.NTC.3956004&amp;isFromPublicArea=True&amp;isModal=true&amp;asPopupView=true</t>
  </si>
  <si>
    <t>438-2023</t>
  </si>
  <si>
    <t>CLAUDIA PATRICIA CEBALLOS GARCIA</t>
  </si>
  <si>
    <t>PRESTAR SERVICIOS PROFESIONALES PARA APOYAR EL DESARROLLO DE LAS ACTIVIDADES PROPIAS DE LA SUBDIRECCIÓN ADMINISTRATIVA DE LA SECRETARIA DISTRITAL DEL HABITAT</t>
  </si>
  <si>
    <t>https://community.secop.gov.co/Public/Tendering/OpportunityDetail/Index?noticeUID=CO1.NTC.3955110&amp;isFromPublicArea=True&amp;isModal=true&amp;asPopupView=true</t>
  </si>
  <si>
    <t>439-2023</t>
  </si>
  <si>
    <t>ANA MARIA MONTAÑEZ GIL</t>
  </si>
  <si>
    <t>PRESTAR SERVICIOS PROFESIONALES PARA APOYAR EL DISEÑO Y EJECUCIÓN DE LAS EVALUACIONES DE LA POLÍTICAS EN EL MARCO DE LA POLÍTICA DE GESTIÓN INTEGRAL DEL HÁBITAT.</t>
  </si>
  <si>
    <t>https://community.secop.gov.co/Public/Tendering/OpportunityDetail/Index?noticeUID=CO1.NTC.3946423&amp;isFromPublicArea=True&amp;isModal=true&amp;asPopupView=true</t>
  </si>
  <si>
    <t>440-2023</t>
  </si>
  <si>
    <t>FABIOLA ANDREA RODRIGUEZ ESQUIVEL</t>
  </si>
  <si>
    <t>PRESTAR SERVICIOS PROFESIONALES PARA APOYAR LA LABOR DE GEOREFERENCIACIÓN DE INFORMACIÓN CARTOGRÁFICA DE SOLUCIONES HABITACIONALES Y DEMÁS INFORMACIÓN DERIVADA DEL MEJORAMIENTO INTEGRAL DE VIVIENDAS</t>
  </si>
  <si>
    <t>https://community.secop.gov.co/Public/Tendering/OpportunityDetail/Index?noticeUID=CO1.NTC.3955998&amp;isFromPublicArea=True&amp;isModal=true&amp;asPopupView=true</t>
  </si>
  <si>
    <t>441-2023</t>
  </si>
  <si>
    <t>WILLIAM JAVIER AMOROCHO GARCIA</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</si>
  <si>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</si>
  <si>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https://community.secop.gov.co/Public/Tendering/OpportunityDetail/Index?noticeUID=CO1.NTC.3956188&amp;isFromPublicArea=True&amp;isModal=true&amp;asPopupView=true</t>
  </si>
  <si>
    <t>442-2023</t>
  </si>
  <si>
    <t>ALEJANDRA TOBON DIAZ</t>
  </si>
  <si>
    <t>PRESTAR SERVICIOS PROFESIONALES EN DERECHO PARA APOYAR EN LA DE LA CONCEPTUALIZACIÓN, ELABORACIÓN, REVISIÓN, ACOMPAÑAMIENTO, IMPULSO Y TRÁMITE DE LAS ACTIVIDADES JURÍDICAS A CARGO DE LA SUBSECRETARÍA JURÍDICA</t>
  </si>
  <si>
    <t>https://community.secop.gov.co/Public/Tendering/OpportunityDetail/Index?noticeUID=CO1.NTC.3956290&amp;isFromPublicArea=True&amp;isModal=true&amp;asPopupView=true</t>
  </si>
  <si>
    <t>443-2023</t>
  </si>
  <si>
    <t>LUIS HANDERSON MOTTA ESCALANTE</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</si>
  <si>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</si>
  <si>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https://community.secop.gov.co/Public/Tendering/OpportunityDetail/Index?noticeUID=CO1.NTC.3958104&amp;isFromPublicArea=True&amp;isModal=true&amp;asPopupView=true</t>
  </si>
  <si>
    <t>444-2023</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</si>
  <si>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</si>
  <si>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https://community.secop.gov.co/Public/Tendering/OpportunityDetail/Index?noticeUID=CO1.NTC.3957884&amp;isFromPublicArea=True&amp;isModal=true&amp;asPopupView=true</t>
  </si>
  <si>
    <t>445-2023</t>
  </si>
  <si>
    <t>GHEINER SAUL CARDENAS MANZANARES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</si>
  <si>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</si>
  <si>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https://community.secop.gov.co/Public/Tendering/OpportunityDetail/Index?noticeUID=CO1.NTC.3959278&amp;isFromPublicArea=True&amp;isModal=true&amp;asPopupView=true</t>
  </si>
  <si>
    <t>446-2023</t>
  </si>
  <si>
    <t>JUAN SEBASTIAN PARRA RAFFAN</t>
  </si>
  <si>
    <t>PRESTAR SERVICIOS PROFESIONALES EN DERECHO PARA APOYAR LA REPRESENTACION Y DEFENSA JUDICIAL DE LA SECRETARIA DISTRITAL DEL HABITAT</t>
  </si>
  <si>
    <t>https://community.secop.gov.co/Public/Tendering/OpportunityDetail/Index?noticeUID=CO1.NTC.3957897&amp;isFromPublicArea=True&amp;isModal=true&amp;asPopupView=true</t>
  </si>
  <si>
    <t>447-2023</t>
  </si>
  <si>
    <t>DANILO PEÑARANDA CASTILLA</t>
  </si>
  <si>
    <t>https://community.secop.gov.co/Public/Tendering/OpportunityDetail/Index?noticeUID=CO1.NTC.3955980&amp;isFromPublicArea=True&amp;isModal=true&amp;asPopupView=true</t>
  </si>
  <si>
    <t>448-2023</t>
  </si>
  <si>
    <t>JOHANA CAROLINA MANCIPE LUGO</t>
  </si>
  <si>
    <t>PRESTAR SERVICIOS DE APOYO ADMINISTRATIVO PARA LA LIQUIDACIÓN DE LAS PRESTACIONES SOCIALES, ASÍ COMO EN ACTIVIDADES DE TALENTO HUMANO DE LA SECRETARÍA DISTRITAL DE HÁBITAT.</t>
  </si>
  <si>
    <t>https://community.secop.gov.co/Public/Tendering/OpportunityDetail/Index?noticeUID=CO1.NTC.3962960&amp;isFromPublicArea=True&amp;isModal=true&amp;asPopupView=true</t>
  </si>
  <si>
    <t>449-2023</t>
  </si>
  <si>
    <t>MARIA IBETH MANRIQUE ZARATE</t>
  </si>
  <si>
    <t>PRESTAR LOS SERVICIOS PROFESIONALES PARA APOYAR EL DESARROLLO DE LA LIQUIDACIÓN DE LA NÓMINA DE LA SECRETARÍA DISTRITAL DEL HÁBITAT.</t>
  </si>
  <si>
    <t>https://community.secop.gov.co/Public/Tendering/OpportunityDetail/Index?noticeUID=CO1.NTC.3962789&amp;isFromPublicArea=True&amp;isModal=true&amp;asPopupView=true</t>
  </si>
  <si>
    <t>450-2023</t>
  </si>
  <si>
    <t>CLAUDIA LILIANA CARO CARO</t>
  </si>
  <si>
    <t>https://community.secop.gov.co/Public/Tendering/OpportunityDetail/Index?noticeUID=CO1.NTC.3969359&amp;isFromPublicArea=True&amp;isModal=true&amp;asPopupView=true</t>
  </si>
  <si>
    <t>451-2023</t>
  </si>
  <si>
    <t>LAURA VIVIANA GOMEZ SIERRA</t>
  </si>
  <si>
    <t>https://community.secop.gov.co/Public/Tendering/OpportunityDetail/Index?noticeUID=CO1.NTC.3969910&amp;isFromPublicArea=True&amp;isModal=true&amp;asPopupView=true</t>
  </si>
  <si>
    <t>452-2023</t>
  </si>
  <si>
    <t>CLAUDIA XIMENA CASTILLO SANTANA</t>
  </si>
  <si>
    <t>https://community.secop.gov.co/Public/Tendering/OpportunityDetail/Index?noticeUID=CO1.NTC.3969781&amp;isFromPublicArea=True&amp;isModal=true&amp;asPopupView=true</t>
  </si>
  <si>
    <t>453-2023</t>
  </si>
  <si>
    <t>JAVIER ALBERTO SOTO OJEDA</t>
  </si>
  <si>
    <t>PRESTAR SERVICIOS PROFESIONALES PARA PROPORCIONAR APOYO JURÍDICO AL ÁREA DE TALENTO HUMANO EN LOS TEMAS RELACIONADOS CON LA GESTIÓN DE PERSONAL, ASÍ COMO APOYAR LA SUPERVISIÓN DE LOS CONTRATOS A CARGO DEL ÁREA.</t>
  </si>
  <si>
    <t>https://community.secop.gov.co/Public/Tendering/OpportunityDetail/Index?noticeUID=CO1.NTC.3964813&amp;isFromPublicArea=True&amp;isModal=true&amp;asPopupView=true</t>
  </si>
  <si>
    <t>454-2023</t>
  </si>
  <si>
    <t>MARIA DE LOS ANGELES VILLAMIZAR GUAQUETA</t>
  </si>
  <si>
    <t>PRESTAR SERVICIOS DE APOYO ADMINISTRATIVO AL PROCESO DE BIENES, SERVICIOS E INFRAESTRUCTURA CON EL MANEJO Y CONTROL DEL ALMACÉN Y LOS INVENTARIOS DE LA SDHT.</t>
  </si>
  <si>
    <t>https://community.secop.gov.co/Public/Tendering/OpportunityDetail/Index?noticeUID=CO1.NTC.3964814&amp;isFromPublicArea=True&amp;isModal=true&amp;asPopupView=true</t>
  </si>
  <si>
    <t>455-2023</t>
  </si>
  <si>
    <t>RENE ALEJANDRO SANCHEZ PRIETO</t>
  </si>
  <si>
    <t>PRESTAR SERVICIOS DE APOYO A LA SDHT CON LAS ACTIVIDADES DE MANTENIMIENTO PREVENTIVO Y CORRECTIVO DE LA INFRAESTRUCTURA FISICA DE LAS DIFERENTES SEDES DONDE FUNCIONA LA ENTIDAD.</t>
  </si>
  <si>
    <t>https://community.secop.gov.co/Public/Tendering/OpportunityDetail/Index?noticeUID=CO1.NTC.3964816&amp;isFromPublicArea=True&amp;isModal=true&amp;asPopupView=true</t>
  </si>
  <si>
    <t>456-2023</t>
  </si>
  <si>
    <t>JENNY MARITZA BARRERA SUAREZ</t>
  </si>
  <si>
    <t>PRESTAR SERVICIOS PROFESIONALES EN LA EJECUCIÓN, SEGUIMIENTO, EVALUACIÓN Y CONTROL AL SISTEMA DE SEGURIDAD Y SALUD EN EL TRABAJO SG-SST Y AL PLAN ANUAL DE SEGURIDAD Y SALUD EN EL TRABAJO.</t>
  </si>
  <si>
    <t>https://community.secop.gov.co/Public/Tendering/OpportunityDetail/Index?noticeUID=CO1.NTC.3964808&amp;isFromPublicArea=True&amp;isModal=true&amp;asPopupView=true</t>
  </si>
  <si>
    <t>457-2023</t>
  </si>
  <si>
    <t>LUIS FERNANDO GUAYACUNDO CHAVES</t>
  </si>
  <si>
    <t>PRESTAR SERVICIOS PROFESIONALES PARA APOYAR EL SEGUIMIENTO A LOS LINEAMIENTOS TÉCNICOS DE INGENIERÍA EN LA IMPLEMENTACIÓN DEL PROYECTO PILOTO “PLAN TERRAZAS”</t>
  </si>
  <si>
    <t>https://community.secop.gov.co/Public/Tendering/OpportunityDetail/Index?noticeUID=CO1.NTC.3965264&amp;isFromPublicArea=True&amp;isModal=true&amp;asPopupView=true</t>
  </si>
  <si>
    <t>458-2023</t>
  </si>
  <si>
    <t>LUIS HERNANDO BEJARANO</t>
  </si>
  <si>
    <t>PRESTAR SERVICIOS PROFESIONALES DE APOYO PARA ADELANTAR LOS ANÁLISIS JURÍDICOS Y LA ELABORACIÓN DE CONCEPTOS Y DOCUMENTOS NORMATIVOS EN EL MARCO DE LA ESTRUCTURACIÓN Y DESARROLLO DEL PROYECTO DE MEJORAMIENTO INTEGRAL RURAL Y DE LOS DEMÁS PROYECTOS PRIORIZADOS POR LA SUBDIRECCIÓN DE OPERACIONES.</t>
  </si>
  <si>
    <t>https://community.secop.gov.co/Public/Tendering/OpportunityDetail/Index?noticeUID=CO1.NTC.3959233&amp;isFromPublicArea=True&amp;isModal=true&amp;asPopupView=true</t>
  </si>
  <si>
    <t>459-2023</t>
  </si>
  <si>
    <t>LUZ ADRIANA GUTIERREZ BERNAL</t>
  </si>
  <si>
    <t>PRESTAR SERVICIOS PROFESIONALES EN EL SEGUIMIENTO Y EVALUACIÓN DE LA GESTIÓN ESTRATÉGICA DEL TALENTO HUMANO - PETH DE LA SECRETARÍA DISTRITAL DEL HÁBITAT</t>
  </si>
  <si>
    <t>https://community.secop.gov.co/Public/Tendering/OpportunityDetail/Index?noticeUID=CO1.NTC.3969232&amp;isFromPublicArea=True&amp;isModal=true&amp;asPopupView=true</t>
  </si>
  <si>
    <t>460-2023</t>
  </si>
  <si>
    <t>JENIFFER CHACÓN BEJARANO</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</si>
  <si>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</si>
  <si>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https://community.secop.gov.co/Public/Tendering/OpportunityDetail/Index?noticeUID=CO1.NTC.3967866&amp;isFromPublicArea=True&amp;isModal=true&amp;asPopupView=true</t>
  </si>
  <si>
    <t>461-2023</t>
  </si>
  <si>
    <t>JEANNETTE OBDULIA BECERRA LLANOS</t>
  </si>
  <si>
    <t>PRESTAR SERVICIOS DE APOYO TECNICO AL DESPACHO DE LA SECRETARÍA DISTRITAL DEL HÁBITAT PARA LAS ACTIVIDADES ADMINISTRATIVAS RELACIONADAS CON LOS REQUERIMIENTOS DE LOS ENTES QUE EJERCEN CONTROL POLÍTICO</t>
  </si>
  <si>
    <t>https://community.secop.gov.co/Public/Tendering/OpportunityDetail/Index?noticeUID=CO1.NTC.3964897&amp;isFromPublicArea=True&amp;isModal=true&amp;asPopupView=true</t>
  </si>
  <si>
    <t>462-2023</t>
  </si>
  <si>
    <t>EDEL JOSE AMAYA PEREZ</t>
  </si>
  <si>
    <t>https://community.secop.gov.co/Public/Tendering/OpportunityDetail/Index?noticeUID=CO1.NTC.3965370&amp;isFromPublicArea=True&amp;isModal=true&amp;asPopupView=true</t>
  </si>
  <si>
    <t>463-2023</t>
  </si>
  <si>
    <t>JUAN MANUEL FORERO VARELA</t>
  </si>
  <si>
    <t>PRESTAR SERVICIOS PROFESIONALES PARA APOYAR EL SEGUIMIENTO A REQUERIMIENTOS Y EL LEVANTAMIENTO DE INFORMACIÓN PARA DESARROLLOS TECNOLÓGICOS Y PRUEBAS QUE REQUIERA LA PLATAFORMA DE VIRTUALIZACIÓN DE TRAMITES DE LA CADENA DE URBANISMO Y CONSTRUCCIÓN.</t>
  </si>
  <si>
    <t>https://community.secop.gov.co/Public/Tendering/OpportunityDetail/Index?noticeUID=CO1.NTC.3965383&amp;isFromPublicArea=True&amp;isModal=true&amp;asPopupView=true</t>
  </si>
  <si>
    <t>464-2023</t>
  </si>
  <si>
    <t>LIZETH KATHERINE BERMUDEZ GOMEZ</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</si>
  <si>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</si>
  <si>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https://community.secop.gov.co/Public/Tendering/OpportunityDetail/Index?noticeUID=CO1.NTC.3965857&amp;isFromPublicArea=True&amp;isModal=true&amp;asPopupView=true</t>
  </si>
  <si>
    <t>465-2023</t>
  </si>
  <si>
    <t>LAURA CAMILA ORDUÑA MONCADA</t>
  </si>
  <si>
    <t>PRESTAR SERVICIOS PROFESIONALES DE APOYO TÉCNICO PARA LA ELABORACIÓN DE LOS PLANOS Y DOCUMENTOS REQUERIDOS EN LA ESTRUCTURACIÓN DE LAS INTERVENCIONES DE MEJORAMIENTO INTEGRAL RURAL, Y LOS DEMÁS PROYECTOS PRIORIZADOS POR LA SUBDIRECCIÓN DE OPERACIONES.</t>
  </si>
  <si>
    <t>https://community.secop.gov.co/Public/Tendering/OpportunityDetail/Index?noticeUID=CO1.NTC.3965951&amp;isFromPublicArea=True&amp;isModal=true&amp;asPopupView=true</t>
  </si>
  <si>
    <t>466-2023</t>
  </si>
  <si>
    <t>ZULMA PATRICIA COBOS CHICO</t>
  </si>
  <si>
    <t>PRESTAR SERVICIOS PROFESIONALES PARA APOYAR EN LA ELABORACIÓN Y DESARROLLO DE LOS CRITERIOS FINANCIEROS Y ECONÓMICOS REQUERIDOS PARA LA ESTRUCTURACIÓN E IMPLEMENTACIÓN DE LAS INTERVENCIONES DE MEJORAMIENTO INTEGRAL RURAL, Y LOS DEMÁS PROYECTOS PRIORIZADOS POR LA SUBDIRECCIÓN DE OPERACIONES.</t>
  </si>
  <si>
    <t>https://community.secop.gov.co/Public/Tendering/OpportunityDetail/Index?noticeUID=CO1.NTC.3965968&amp;isFromPublicArea=True&amp;isModal=true&amp;asPopupView=true</t>
  </si>
  <si>
    <t>467-2023</t>
  </si>
  <si>
    <t>ANGIE CATALINA ACOSTA CORTES</t>
  </si>
  <si>
    <t>PRESTAR SERVICIOS PROFESIONALES DE APOYO TÉCNICO EN LAS VISITAS DE CAMPO PARA LA ELABORACIÓN Y DESARROLLO DE LOS DOCUMENTOS REQUERIDOS EN LA ESTRUCTURACIÓN E IMPLEMENTACIÓN DE LAS INTERVENCIONES DE MEJORAMIENTO INTEGRAL RURAL, Y LOS DEMÁS PROYECTOS PRIORIZADOS POR LA SUBDIRECCIÓN DE OPERACIONES.</t>
  </si>
  <si>
    <t>https://community.secop.gov.co/Public/Tendering/OpportunityDetail/Index?noticeUID=CO1.NTC.3966359&amp;isFromPublicArea=True&amp;isModal=true&amp;asPopupView=true</t>
  </si>
  <si>
    <t>468-2023</t>
  </si>
  <si>
    <t>JUAN PABLO CABEZAS CASTRO</t>
  </si>
  <si>
    <t>https://community.secop.gov.co/Public/Tendering/OpportunityDetail/Index?noticeUID=CO1.NTC.3969411&amp;isFromPublicArea=True&amp;isModal=true&amp;asPopupView=true</t>
  </si>
  <si>
    <t>469-2023</t>
  </si>
  <si>
    <t>JENNY PAOLA LOZANO LOZANO</t>
  </si>
  <si>
    <t>https://community.secop.gov.co/Public/Tendering/OpportunityDetail/Index?noticeUID=CO1.NTC.3969380&amp;isFromPublicArea=True&amp;isModal=true&amp;asPopupView=true</t>
  </si>
  <si>
    <t>470-2023</t>
  </si>
  <si>
    <t>LEISLY YURANI TORRES</t>
  </si>
  <si>
    <t>https://community.secop.gov.co/Public/Tendering/OpportunityDetail/Index?noticeUID=CO1.NTC.3967989&amp;isFromPublicArea=True&amp;isModal=true&amp;asPopupView=true</t>
  </si>
  <si>
    <t>471-2023</t>
  </si>
  <si>
    <t>JOHAN MANUEL REDONDO ORTEGON</t>
  </si>
  <si>
    <t>PRESTAR SERVICIOS PROFESIONALES PARA APOYAR LA PLANEACIÓN ESTRATÉGICA, EL MODELAMIENTO Y ANÁLISIS DE INFORMACIÓN EN EL DESARROLLO DE LAS POLÍTICAS DEL SECTOR HÁBITAT.</t>
  </si>
  <si>
    <t>https://community.secop.gov.co/Public/Tendering/OpportunityDetail/Index?noticeUID=CO1.NTC.3972506&amp;isFromPublicArea=True&amp;isModal=true&amp;asPopupView=true</t>
  </si>
  <si>
    <t>472-2023</t>
  </si>
  <si>
    <t>EDWIN YAMID ORTIZ SALAS</t>
  </si>
  <si>
    <t>PRESTAR SERVICIOS PROFESIONALES PARA APOYAR LA EJECUCIÓN, SEGUIMIENTO Y EVALUACIÓN DE LAS ACTIVIDADES DE GESTIÓN DEL TALENTO HUMANO Y EL PLAN DE CAPACITACIÓN INSTITUCIONAL DE LA SECRETARÍA DISTRITAL DEL HÁBITAT.</t>
  </si>
  <si>
    <t>https://community.secop.gov.co/Public/Tendering/OpportunityDetail/Index?noticeUID=CO1.NTC.3970752&amp;isFromPublicArea=True&amp;isModal=true&amp;asPopupView=true</t>
  </si>
  <si>
    <t>473-2023</t>
  </si>
  <si>
    <t>EDGAR ENRIQUE HUERTAS HURTADO</t>
  </si>
  <si>
    <t>PRESTAR SERVICIOS PARA BRINDAR APOYO TÉCNICO Y OPERATIVO EN LAS ACTIVIDADES DESARROLLADAS EN EL PROCESO DE GESTIÓN DE BIENES, SERVICIOS E INFRAESTRUCTURA DE LA SDHT.</t>
  </si>
  <si>
    <t>https://community.secop.gov.co/Public/Tendering/OpportunityDetail/Index?noticeUID=CO1.NTC.3970566&amp;isFromPublicArea=True&amp;isModal=true&amp;asPopupView=true</t>
  </si>
  <si>
    <t>474-2023</t>
  </si>
  <si>
    <t>HECTOR FABIAN GRAJALES RIOS</t>
  </si>
  <si>
    <t>https://community.secop.gov.co/Public/Tendering/OpportunityDetail/Index?noticeUID=CO1.NTC.3971718&amp;isFromPublicArea=True&amp;isModal=true&amp;asPopupView=true</t>
  </si>
  <si>
    <t>475-2023</t>
  </si>
  <si>
    <t>GIOHANA CATARINE GONZALEZ TURIZO</t>
  </si>
  <si>
    <t>PRESTAR SERVICIOS PROFESIONALES PARA APOYAR LA REVISIÓN DE LOS PROCESOS CONTRACTUALES Y OTROS ACTOS JURÍDICOS DE COMPETENCIA DE LA SUBSECRETARÍA DE GESTIÓN CORPORATIVA</t>
  </si>
  <si>
    <t>https://community.secop.gov.co/Public/Tendering/OpportunityDetail/Index?noticeUID=CO1.NTC.3974728&amp;isFromPublicArea=True&amp;isModal=true&amp;asPopupView=true</t>
  </si>
  <si>
    <t>476-2023</t>
  </si>
  <si>
    <t>DIEGO FERNANDO NEUTA NIÑO</t>
  </si>
  <si>
    <t>PRESTAR SERVICIOS PROFESIONALES DE APOYO PARA REALIZAR ANÁLISIS ESPACIAL, DIAGNÓSTICOS PREDIALES, EVALUACIONES CATASTRALES Y LA CARTOGRAFÍA DE SOPORTE REQUERIDA EN LA ESTRUCTURACIÓN E IMPLEMENTACIÓN DE LAS INTERVENCIONES DE MEJORAMIENTO INTEGRAL RURAL Y DE LOS DEMÁS PROYECTOS PRIORIZADOS POR LA SUBDIRECCIÓN DE OPERACIONES</t>
  </si>
  <si>
    <t>https://community.secop.gov.co/Public/Tendering/OpportunityDetail/Index?noticeUID=CO1.NTC.3968550&amp;isFromPublicArea=True&amp;isModal=true&amp;asPopupView=true</t>
  </si>
  <si>
    <t>477-2023</t>
  </si>
  <si>
    <t>ANGELA MILENA MENDOZA VEGA</t>
  </si>
  <si>
    <t>https://community.secop.gov.co/Public/Tendering/OpportunityDetail/Index?noticeUID=CO1.NTC.3970169&amp;isFromPublicArea=True&amp;isModal=true&amp;asPopupView=true</t>
  </si>
  <si>
    <t>478-2023</t>
  </si>
  <si>
    <t>KATHERINE FORERO BONILLA</t>
  </si>
  <si>
    <t>https://community.secop.gov.co/Public/Tendering/OpportunityDetail/Index?noticeUID=CO1.NTC.3971205&amp;isFromPublicArea=True&amp;isModal=true&amp;asPopupView=true</t>
  </si>
  <si>
    <t>479-2023</t>
  </si>
  <si>
    <t>DIEGO ALEXANDER PRIETO RINCON</t>
  </si>
  <si>
    <t>PRESTAR SERVICIOS DE APOYO A LA GESTIÓN, PARA LA ORIENTACIÓN OPORTUNA A LA CIUDADANÍA SOBRE LA OFERTA INSTITUCIONAL DE LA SDHT, EN LOS CANALES DE ATENCIÓN Y EN LOS DIFERENTES ESCENARIOS DE INTERACCIÓN EN EL DISTRITO CAPITAL</t>
  </si>
  <si>
    <t>https://community.secop.gov.co/Public/Tendering/OpportunityDetail/Index?noticeUID=CO1.NTC.3971917&amp;isFromPublicArea=True&amp;isModal=true&amp;asPopupView=true</t>
  </si>
  <si>
    <t>480-2023</t>
  </si>
  <si>
    <t>JUAN ESTEBAN TORRES SOLER</t>
  </si>
  <si>
    <t>https://community.secop.gov.co/Public/Tendering/OpportunityDetail/Index?noticeUID=CO1.NTC.3974504&amp;isFromPublicArea=True&amp;isModal=true&amp;asPopupView=true</t>
  </si>
  <si>
    <t>481-2023</t>
  </si>
  <si>
    <t>DAVID FERNANDO VERA MARULANDA</t>
  </si>
  <si>
    <t>PRESTAR SERVICIOS PROFESIONALES PARA APOYAR LA LABOR INTERINSTITUCIONAL EN LA GESTIÓN DE LOS TRÁMITES DE LA CADENA DE URBANISMO Y CONSTRUCCIÓN DE LOS PROYECTOS DE VIVIENDA BAJO EL ESQUEMA DE MESA DE SOLUCIONES.</t>
  </si>
  <si>
    <t>https://community.secop.gov.co/Public/Tendering/OpportunityDetail/Index?noticeUID=CO1.NTC.3992366&amp;isFromPublicArea=True&amp;isModal=true&amp;asPopupView=true</t>
  </si>
  <si>
    <t>482-2023</t>
  </si>
  <si>
    <t>LAURA ALEJANDRA CARRANZA CARVAJAL</t>
  </si>
  <si>
    <t>https://community.secop.gov.co/Public/Tendering/OpportunityDetail/Index?noticeUID=CO1.NTC.3975505&amp;isFromPublicArea=True&amp;isModal=true&amp;asPopupView=true</t>
  </si>
  <si>
    <t>483-2023</t>
  </si>
  <si>
    <t>SANDRA MILENA COBOS ANGULO</t>
  </si>
  <si>
    <t>PRESTAR SERVICIOS PROFESIONALES PARA LIDERAR LAS ESTRATEGIAS DE APROPIACIÓN DEL ESPACIO PÚBLICO EN LAS INTERVENCIONES INTEGRALES DE LA SECRETARÍA DISTRITAL DEL HÁBITAT</t>
  </si>
  <si>
    <t>https://community.secop.gov.co/Public/Tendering/OpportunityDetail/Index?noticeUID=CO1.NTC.3980121&amp;isFromPublicArea=True&amp;isModal=true&amp;asPopupView=true</t>
  </si>
  <si>
    <t>484-2023</t>
  </si>
  <si>
    <t>YEISON DUARTE AGUILERA</t>
  </si>
  <si>
    <t>PRESTAR SERVICIOS PROFESIONALES DE APOYO TÉCNICO EN EL DESARROLLO DE ACTIVIDADES TENDIENTES A LA CONFORMACIÓN DE EXPEDIENTES REQUERIDOS EN LA ESTRUCTURACIÓN DE LAS INTERVENCIONES DE MEJORAMIENTO INTEGRAL RURAL, Y LOS DEMÁS PROYECTOS PRIORIZADOS POR LA SUBDIRECCIÓN DE OPERACIONES.</t>
  </si>
  <si>
    <t>https://community.secop.gov.co/Public/Tendering/OpportunityDetail/Index?noticeUID=CO1.NTC.3988818&amp;isFromPublicArea=True&amp;isModal=true&amp;asPopupView=true</t>
  </si>
  <si>
    <t>485-2023</t>
  </si>
  <si>
    <t>MARY CAROLINA SALAZAR PENAGOS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</si>
  <si>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</si>
  <si>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https://community.secop.gov.co/Public/Tendering/OpportunityDetail/Index?noticeUID=CO1.NTC.3988747&amp;isFromPublicArea=True&amp;isModal=true&amp;asPopupView=true</t>
  </si>
  <si>
    <t>486-2023</t>
  </si>
  <si>
    <t>JEIMY PAOLA TELLEZ SILVA</t>
  </si>
  <si>
    <t>PRESTAR SERVICIOS PROFESIONALES PARA BRINDAR SOPORTE EN LA PARAMETRIZACIÓN DEL SISTEMA DE NÓMINA, ASÍ COMO EN SU LIQUIDACIÓN</t>
  </si>
  <si>
    <t>https://community.secop.gov.co/Public/Tendering/OpportunityDetail/Index?noticeUID=CO1.NTC.3980802&amp;isFromPublicArea=True&amp;isModal=true&amp;asPopupView=true</t>
  </si>
  <si>
    <t>487-2023</t>
  </si>
  <si>
    <t>MAGDA LORENA MUÑOZ MARIN</t>
  </si>
  <si>
    <t>PRESTAR SERVICIOS PROFESIONALES PARA APOYAR LA EJECUCIÓN, SEGUIMIENTO Y EVALUACIÓN DE LAS ACTIVIDADES DE GESTIÓN DEL TALENTO HUMANO Y EL PLAN DE BIENESTAR E INCENTIVOS DE LA SECRETARÍA DISTRITAL DEL HÁBITAT.</t>
  </si>
  <si>
    <t>https://community.secop.gov.co/Public/Tendering/OpportunityDetail/Index?noticeUID=CO1.NTC.3979024&amp;isFromPublicArea=True&amp;isModal=true&amp;asPopupView=true</t>
  </si>
  <si>
    <t>488-2023</t>
  </si>
  <si>
    <t>MARIA FERNANDA ARIZA LOZANO</t>
  </si>
  <si>
    <t>PRESTAR SERVICIOS PROFESIONALES PARA APOYAR EL DESARROLLO DEL SISTEMA DE SEGURIDAD Y SALUD EN EL TRABAJO SG-SST Y LOS PLANES RELACIONADOS EN EL MARCO DEL PROCESO DE TALENTO HUMANO DE LA SECRETARÍA DISTRITAL DEL HÁBITAT.</t>
  </si>
  <si>
    <t>https://community.secop.gov.co/Public/Tendering/OpportunityDetail/Index?noticeUID=CO1.NTC.3978821&amp;isFromPublicArea=True&amp;isModal=true&amp;asPopupView=true</t>
  </si>
  <si>
    <t>489-2023</t>
  </si>
  <si>
    <t>DIEGO MAURICIO PALACIO RODRIGUEZ</t>
  </si>
  <si>
    <t>PRESTAR SERVICIOS PROFESIONALES EN DERECHO PARA APOYAR EL ESTUDIO, PROYECCIÓN Y REVISIÓN DE ACTUACIONES ADMINISTRATIVAS Y LOS CONCEPTOS JURIDICOS A CARGO DE LA SUBSECRETARÍA JURÍDICA.</t>
  </si>
  <si>
    <t>https://community.secop.gov.co/Public/Tendering/OpportunityDetail/Index?noticeUID=CO1.NTC.3977241&amp;isFromPublicArea=True&amp;isModal=true&amp;asPopupView=true</t>
  </si>
  <si>
    <t>490-2023</t>
  </si>
  <si>
    <t>BLANCA YINET NARANJO BEJARANO</t>
  </si>
  <si>
    <t>https://community.secop.gov.co/Public/Tendering/OpportunityDetail/Index?noticeUID=CO1.NTC.3989428&amp;isFromPublicArea=True&amp;isModal=true&amp;asPopupView=true</t>
  </si>
  <si>
    <t>491-2023</t>
  </si>
  <si>
    <t>IRUNU ISABEL CAMBAR TORRES</t>
  </si>
  <si>
    <t>PRESTAR SERVICIOS PROFESIONALES DE APOYO SOCIAL EN EL TRABAJO CON COMUNIDADES RURALES ENCAMINADAS A LA ESTRUCTURACIÓN E IMPLEMENTACIÓN DE LAS INTERVENCIONES DE MEJORAMIENTO INTEGRAL RURAL, Y LOS DEMÁS PROYECTOS PRIORIZADOS POR LA SUBDIRECCIÓN DE OPERACIONES.</t>
  </si>
  <si>
    <t>https://community.secop.gov.co/Public/Tendering/OpportunityDetail/Index?noticeUID=CO1.NTC.3978688&amp;isFromPublicArea=True&amp;isModal=true&amp;asPopupView=true</t>
  </si>
  <si>
    <t>492-2023</t>
  </si>
  <si>
    <t>LENIN JHONATHAN DAVILA PARDO</t>
  </si>
  <si>
    <t>PRESTAR SERVICIOS PROFESIONALES DE APOYO EN LA GESTIÓN SOCIAL Y PARTICIPATIVA TENDIENTES A LA CONFORMACIÓN DE EXPEDIENTES PARA LA ESTRUCTURACIÓN E IMPLEMENTACIÓN DE LAS INTERVENCIONES DE MEJORAMIENTO INTEGRAL RURAL, Y LOS DEMÁS PROYECTOS PRIORIZADOS POR LA SUBDIRECCIÓN DE OPERACIONES</t>
  </si>
  <si>
    <t>https://community.secop.gov.co/Public/Tendering/OpportunityDetail/Index?noticeUID=CO1.NTC.3978684&amp;isFromPublicArea=True&amp;isModal=true&amp;asPopupView=true</t>
  </si>
  <si>
    <t>493-2023</t>
  </si>
  <si>
    <t>LAURA JULIANA SANCHEZ SIACHOQUE</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</si>
  <si>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</si>
  <si>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https://community.secop.gov.co/Public/Tendering/OpportunityDetail/Index?noticeUID=CO1.NTC.3989410&amp;isFromPublicArea=True&amp;isModal=true&amp;asPopupView=true</t>
  </si>
  <si>
    <t>494-2023</t>
  </si>
  <si>
    <t>JENNYFER KATERYN HERRERA SARMIENTO</t>
  </si>
  <si>
    <t>https://community.secop.gov.co/Public/Tendering/OpportunityDetail/Index?noticeUID=CO1.NTC.3994407&amp;isFromPublicArea=True&amp;isModal=true&amp;asPopupView=true</t>
  </si>
  <si>
    <t>495-2023</t>
  </si>
  <si>
    <t>CINDY LORENA MORA RODRIGUEZ</t>
  </si>
  <si>
    <t>https://community.secop.gov.co/Public/Tendering/OpportunityDetail/Index?noticeUID=CO1.NTC.3996739&amp;isFromPublicArea=True&amp;isModal=true&amp;asPopupView=true</t>
  </si>
  <si>
    <t>496-2023</t>
  </si>
  <si>
    <t>LEONARDO ANDRES SANTANA CABALLERO</t>
  </si>
  <si>
    <t>PRESTAR SERVICIOS PROFESIONALES ESPECIALIZADOS PARA APOYAR JURIDICAMENTE A LA SUBDIRECCIÓN DE INVESTIGACIONES Y CONTROL DE VIVIENDA EN LAS ACTIVIDADES ORIENTADAS A LAS INVESTIGACIONES ADMINISTRATIVAS RELACIONADAS CON LA ENAJENACIÓN Y ARRENDAMIENTO DE VIVIENDA</t>
  </si>
  <si>
    <t>https://community.secop.gov.co/Public/Tendering/OpportunityDetail/Index?noticeUID=CO1.NTC.3988975&amp;isFromPublicArea=True&amp;isModal=true&amp;asPopupView=true</t>
  </si>
  <si>
    <t>497-2023</t>
  </si>
  <si>
    <t>LEIDY ESPERANZA GUACANEME NUÑEZ</t>
  </si>
  <si>
    <t>https://community.secop.gov.co/Public/Tendering/OpportunityDetail/Index?noticeUID=CO1.NTC.3989021&amp;isFromPublicArea=True&amp;isModal=true&amp;asPopupView=true</t>
  </si>
  <si>
    <t>498-2023</t>
  </si>
  <si>
    <t>RAQUEL ALDANA ALVAREZ</t>
  </si>
  <si>
    <t>https://community.secop.gov.co/Public/Tendering/OpportunityDetail/Index?noticeUID=CO1.NTC.3989042&amp;isFromPublicArea=True&amp;isModal=true&amp;asPopupView=true</t>
  </si>
  <si>
    <t>499-2023</t>
  </si>
  <si>
    <t>NELLY NIÑO ROCHA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</si>
  <si>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</si>
  <si>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https://community.secop.gov.co/Public/Tendering/OpportunityDetail/Index?noticeUID=CO1.NTC.4002406&amp;isFromPublicArea=True&amp;isModal=true&amp;asPopupView=true</t>
  </si>
  <si>
    <t>500-2023</t>
  </si>
  <si>
    <t>OSCAR FABIAN MARTINEZ CARRILLO</t>
  </si>
  <si>
    <t>https://community.secop.gov.co/Public/Tendering/OpportunityDetail/Index?noticeUID=CO1.NTC.3988904&amp;isFromPublicArea=True&amp;isModal=true&amp;asPopupView=true</t>
  </si>
  <si>
    <t>501-2023</t>
  </si>
  <si>
    <t>PAOLA MILENA ORTIZ JEREZ</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</si>
  <si>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</si>
  <si>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https://community.secop.gov.co/Public/Tendering/OpportunityDetail/Index?noticeUID=CO1.NTC.3980712&amp;isFromPublicArea=True&amp;isModal=true&amp;asPopupView=true</t>
  </si>
  <si>
    <t>502-2023</t>
  </si>
  <si>
    <t>JOHN ALEXANDER VALBUENA DIAZ</t>
  </si>
  <si>
    <t>PRESTAR SERVICIOS PROFESIONALES PARA ADELANTAR EL APOYO TÉCNICO EN LAS ACCIONES REQUERIDAS PARA LA CONFORMACIÓN DE EXPEDIENTES, ASOCIADAS A LA ESTRUCTURACIÓN Y DESARROLLO DEL PROYECTO DE MEJORAMIENTO INTEGRAL RURAL Y DE LOS DEMÁS PROYECTOS PRIORIZADOS POR LA SUBDIRECCIÓN DE OPERACIONES.</t>
  </si>
  <si>
    <t>https://community.secop.gov.co/Public/Tendering/OpportunityDetail/Index?noticeUID=CO1.NTC.3980580&amp;isFromPublicArea=True&amp;isModal=true&amp;asPopupView=true</t>
  </si>
  <si>
    <t>503-2023</t>
  </si>
  <si>
    <t>LEIDY VIVIANA BELTRAN PINZON</t>
  </si>
  <si>
    <t>PRESTAR SERVICIOS PROFESIONALES DE APOYO PARA ADELANTAR ACCIONES EN TORNO A LA CARACTERIZACIÓN SOCIAL, ESTRATEGIAS DE GESTIÓN Y PARTICIPACIÓN COMUNITARIA EN EL MARCO DE LA ESTRUCTURACIÓN Y DESARROLLO DEL PROYECTO DE MEJORAMIENTO INTEGRAL RURAL Y DE LOS DEMÁS PROYECTOS PRIORIZADOS POR LA SUBDIRECCIÓN DE OPERACIONES</t>
  </si>
  <si>
    <t>https://community.secop.gov.co/Public/Tendering/OpportunityDetail/Index?noticeUID=CO1.NTC.3980720&amp;isFromPublicArea=True&amp;isModal=true&amp;asPopupView=true</t>
  </si>
  <si>
    <t>504-2023</t>
  </si>
  <si>
    <t>IGNACIO ANDRES VALENCIA CARVAJAL</t>
  </si>
  <si>
    <t>https://community.secop.gov.co/Public/Tendering/OpportunityDetail/Index?noticeUID=CO1.NTC.3989264&amp;isFromPublicArea=True&amp;isModal=true&amp;asPopupView=true</t>
  </si>
  <si>
    <t>505-2023</t>
  </si>
  <si>
    <t>DAVID AUGUSTO GARCIA AREVALO</t>
  </si>
  <si>
    <t>https://community.secop.gov.co/Public/Tendering/OpportunityDetail/Index?noticeUID=CO1.NTC.3990976&amp;isFromPublicArea=True&amp;isModal=true&amp;asPopupView=true</t>
  </si>
  <si>
    <t>506-2023</t>
  </si>
  <si>
    <t>ANIBAL ANDRES ARAGONES ARROYAVE</t>
  </si>
  <si>
    <t>https://community.secop.gov.co/Public/Tendering/OpportunityDetail/Index?noticeUID=CO1.NTC.3991146&amp;isFromPublicArea=True&amp;isModal=true&amp;asPopupView=true</t>
  </si>
  <si>
    <t>507-2023</t>
  </si>
  <si>
    <t>DIANA STELLA REGALADO MONROY</t>
  </si>
  <si>
    <t>https://community.secop.gov.co/Public/Tendering/OpportunityDetail/Index?noticeUID=CO1.NTC.3991291&amp;isFromPublicArea=True&amp;isModal=true&amp;asPopupView=true</t>
  </si>
  <si>
    <t>508-2023</t>
  </si>
  <si>
    <t>DIANA CAROLINA QUIROGA LOPEZ</t>
  </si>
  <si>
    <t>PRESTAR SERVICIOS PROFESIONALES PARA APOYAR LA ARTICULACIÓN DE LA SUBSECRETARÍA DE COORDINACIÓN OPERATIVA EN LA IMPLEMENTACIÓN DE PROYECTOS Y/O PROGRAMAS ESTRATÉGICOS EN TERRITORIOS PRIORIZADOS POR LA SECRETARÍA DISTRITAL DEL HÁBITAT.</t>
  </si>
  <si>
    <t>https://community.secop.gov.co/Public/Tendering/OpportunityDetail/Index?noticeUID=CO1.NTC.3993220&amp;isFromPublicArea=True&amp;isModal=true&amp;asPopupView=true</t>
  </si>
  <si>
    <t>509-2023</t>
  </si>
  <si>
    <t>JEISSON AVILA ROJAS</t>
  </si>
  <si>
    <t>PRESTAR SERVICIOS PROFESIONALES PARA APOYAR EL SEGUIMIENTO TÉCNICO EN LAS ACTIVIDADES ASOCIADAS A LAS INTERVENCIONES EN ESPACIO PÚBLICO EJECUTADOS EN LOS TERRITORIOS PRIORIZADOS POR LA SECRETARÍA DISTRITAL DEL HÁBITAT DE BOGOTÁ.</t>
  </si>
  <si>
    <t>https://community.secop.gov.co/Public/Tendering/OpportunityDetail/Index?noticeUID=CO1.NTC.3998129&amp;isFromPublicArea=True&amp;isModal=true&amp;asPopupView=true</t>
  </si>
  <si>
    <t>510-2023</t>
  </si>
  <si>
    <t>MARIA STELLA MELGAREJO</t>
  </si>
  <si>
    <t>PRESTAR SERVICIOS PROFESIONALES PARA APOYAR LA GESTIÓN DE LAS ACTIVIDADES DE TALENTO HUMANO DE LA SECRETARÍA DISTRITAL DEL HÁBITAT, ASÍ COMO EFECTUAR LOS CONTROLES A LAS MISMAS</t>
  </si>
  <si>
    <t>https://community.secop.gov.co/Public/Tendering/OpportunityDetail/Index?noticeUID=CO1.NTC.3992744&amp;isFromPublicArea=True&amp;isModal=true&amp;asPopupView=true</t>
  </si>
  <si>
    <t>511-2023</t>
  </si>
  <si>
    <t>LUIS ARTURO CAMACHO CESPEDES</t>
  </si>
  <si>
    <t>PRESTAR SERVICIOS PROFESIONALES EN EL ALISTAMIENTO DE INSUMOS TÉCNICOS CON EL FIN DE POSTULAR HOGARES AL SUBSIDIO DE MEJORAMIENTO DE VIVIENDA EN LA MODALIDAD DE HABITABILIDAD EN LOS TERRITORIOS PRIORIZADOS POR LA SECRETARIA DISTRITAL DEL HÁBITAT.</t>
  </si>
  <si>
    <t>https://community.secop.gov.co/Public/Tendering/OpportunityDetail/Index?noticeUID=CO1.NTC.3997100&amp;isFromPublicArea=True&amp;isModal=true&amp;asPopupView=true</t>
  </si>
  <si>
    <t>512-2023</t>
  </si>
  <si>
    <t>GLORIA STELLA PAEZ MURCIA</t>
  </si>
  <si>
    <t>PRESTAR SERVICIOS PROFESIONALES PARA BRINDAR APOYO JURÍDICO Y PRECONTRACTUAL, CONTRACTUAL Y POSTCONTRACTUAL A LA SUBDIRECCIÓN DE BARRIOS PARA LA IMPLEMENTACIÓN DE ACCIONES EN LOS TERRITORIOS PRIORIZADOS POR LA SECRETARÍA DISTRITAL DEL HÁBITAT</t>
  </si>
  <si>
    <t>https://community.secop.gov.co/Public/Tendering/OpportunityDetail/Index?noticeUID=CO1.NTC.4168457&amp;isFromPublicArea=True&amp;isModal=true&amp;asPopupView=true</t>
  </si>
  <si>
    <t>513-2023</t>
  </si>
  <si>
    <t>HERNANDO JOSE REYES MOREA</t>
  </si>
  <si>
    <t>PRESTAR SERVICIOS PROFESIONALES PARA REALIZAR SEGUIMIENTO A LA PLANEACIÓN ESTRATÉGICA, SISTEMAS DE INFORMACIÓN FINANCIERA Y PRESUPUESTAL DE LOS PROYECTOS ESTRATÉGICOS DE LA SUBDIRECCIÓN DE OPERACIONES DE LA SECRETARÍA DISTRITAL DEL HÁBITAT.</t>
  </si>
  <si>
    <t>https://community.secop.gov.co/Public/Tendering/OpportunityDetail/Index?noticeUID=CO1.NTC.4001920&amp;isFromPublicArea=True&amp;isModal=true&amp;asPopupView=true</t>
  </si>
  <si>
    <t>514-2023</t>
  </si>
  <si>
    <t>JUAN DIEGO CHIQUIZA NIVIA</t>
  </si>
  <si>
    <t>PRESTAR SERVICIOS PROFESIONALES EN EL SEGUIMIENTO A LAS ACTIVIDADES DEFINIDAS EN EL MARCO DE LOS PLANES DE TALENTO HUMANO</t>
  </si>
  <si>
    <t>https://community.secop.gov.co/Public/Tendering/OpportunityDetail/Index?noticeUID=CO1.NTC.3996836&amp;isFromPublicArea=True&amp;isModal=true&amp;asPopupView=true</t>
  </si>
  <si>
    <t>515-2023</t>
  </si>
  <si>
    <t>JOHANA CATALINA CAMBEROS JEREZ</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</si>
  <si>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</si>
  <si>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https://community.secop.gov.co/Public/Tendering/OpportunityDetail/Index?noticeUID=CO1.NTC.3998121&amp;isFromPublicArea=True&amp;isModal=true&amp;asPopupView=true</t>
  </si>
  <si>
    <t>516-2023</t>
  </si>
  <si>
    <t>NATALIA CAROLINA MOLANO GOMEZ</t>
  </si>
  <si>
    <t>https://community.secop.gov.co/Public/Tendering/OpportunityDetail/Index?noticeUID=CO1.NTC.3998433&amp;isFromPublicArea=True&amp;isModal=true&amp;asPopupView=true</t>
  </si>
  <si>
    <t>517-2023</t>
  </si>
  <si>
    <t>RICHARD DAVID PARDO PEDRAZA</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</si>
  <si>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</si>
  <si>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https://community.secop.gov.co/Public/Tendering/OpportunityDetail/Index?noticeUID=CO1.NTC.3998603&amp;isFromPublicArea=True&amp;isModal=true&amp;asPopupView=true</t>
  </si>
  <si>
    <t>518-2023</t>
  </si>
  <si>
    <t>ANGIE PAOLA ALVIS GRANADA</t>
  </si>
  <si>
    <t>https://community.secop.gov.co/Public/Tendering/OpportunityDetail/Index?noticeUID=CO1.NTC.4001503&amp;isFromPublicArea=True&amp;isModal=true&amp;asPopupView=true</t>
  </si>
  <si>
    <t>519-2023</t>
  </si>
  <si>
    <t>KATTIA SOFIA SANTANA QUINTERO</t>
  </si>
  <si>
    <t>PRESTAR SERVICIOS PROFESIONALES PARA APOYAR JURÍDICAMENTE EL PROCESO DE COBRO PERSUASIVO Y DEPURACIÓN DE LA CARTERA POR SANCIONES IMPUESTAS A LOS INFRACTORES DE LAS NORMAS DE ENAJENACIÓN Y ARRENDAMIENTO DE INMUEBLES DESTINADOS A VIVIENDA</t>
  </si>
  <si>
    <t>https://community.secop.gov.co/Public/Tendering/OpportunityDetail/Index?noticeUID=CO1.NTC.4001180&amp;isFromPublicArea=True&amp;isModal=true&amp;asPopupView=true</t>
  </si>
  <si>
    <t>520-2023</t>
  </si>
  <si>
    <t>ZORALY CAICEDO YEPEZ</t>
  </si>
  <si>
    <t>PRESTAR SERVICIOS PROFESIONALES EN DERECHO PARA APOYAR ASUNTOS RELACIONADOS CON LA DEFENSA JUDICIAL Y EXTRAJUDICIAL DE LA SECRETARIA DISTRITAL DEL HABITAT.</t>
  </si>
  <si>
    <t>https://community.secop.gov.co/Public/Tendering/OpportunityDetail/Index?noticeUID=CO1.NTC.4001705&amp;isFromPublicArea=True&amp;isModal=true&amp;asPopupView=true</t>
  </si>
  <si>
    <t>521-2023</t>
  </si>
  <si>
    <t>ISRAEL MAURICIO LLACHE OLAYA</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</si>
  <si>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</si>
  <si>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https://community.secop.gov.co/Public/Tendering/OpportunityDetail/Index?noticeUID=CO1.NTC.4002488&amp;isFromPublicArea=True&amp;isModal=true&amp;asPopupView=true</t>
  </si>
  <si>
    <t>522-2023</t>
  </si>
  <si>
    <t>INDIRA BELIZA GOENAGA ARIZA</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</si>
  <si>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</si>
  <si>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https://community.secop.gov.co/Public/Tendering/OpportunityDetail/Index?noticeUID=CO1.NTC.4014398&amp;isFromPublicArea=True&amp;isModal=true&amp;asPopupView=true</t>
  </si>
  <si>
    <t>523-2023</t>
  </si>
  <si>
    <t>JULIO MIGUEL SILVA SALAMANCA</t>
  </si>
  <si>
    <t>PRESTAR SERVICIOS PROFESIONALES PARA ADELANTAR LAS ACTIVIDADES DE ANÁLISIS DE ESTUDIOS Y EVALUACIONES DEL SECTOR HÁBITAT QUE PERMITAN LA ARTICULACIÓN DE LOS INSTRUMENTOS DE PLANEACIÓN PARA LA IMPLEMENTACIÓN DE LA POLÍTICA DE GESTIÓN INTEGRAL DEL HÁBITAT.</t>
  </si>
  <si>
    <t>https://community.secop.gov.co/Public/Tendering/OpportunityDetail/Index?noticeUID=CO1.NTC.4004416&amp;isFromPublicArea=True&amp;isModal=true&amp;asPopupView=true</t>
  </si>
  <si>
    <t>524-2023</t>
  </si>
  <si>
    <t>LEONEL ALBERTO MIRANDA RUIZ</t>
  </si>
  <si>
    <t>PRESTAR SERVICIOS PROFESIONALES ESPECIALIZADOS PARA LA IMPLEMENTACIÓN DE INSTRUMENTOS DE GESTIÓN Y PLANIFICACIÓN DESDE EL COMPONENTE URBANÍSTICO EN EL MARCO DE LA POLÍTICA DE GESTIÓN INTEGRAL DEL HÁBITAT.</t>
  </si>
  <si>
    <t>https://community.secop.gov.co/Public/Tendering/OpportunityDetail/Index?noticeUID=CO1.NTC.4002896&amp;isFromPublicArea=True&amp;isModal=true&amp;asPopupView=true</t>
  </si>
  <si>
    <t>525-2023</t>
  </si>
  <si>
    <t>BELLANITH PAULINA VARGAS GARZON</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</si>
  <si>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</si>
  <si>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https://community.secop.gov.co/Public/Tendering/OpportunityDetail/Index?noticeUID=CO1.NTC.4002079&amp;isFromPublicArea=True&amp;isModal=true&amp;asPopupView=true</t>
  </si>
  <si>
    <t>526-2023</t>
  </si>
  <si>
    <t>NELSON SEBASTIAN CORTES BRAVO</t>
  </si>
  <si>
    <t>PRESTAR SERVICIOS PROFESIONALES PARA BRINDAR APOYO INTERINSTITUCIONAL EN LA GESTIÓN DE LOS TRÁMITES PARA LA INICIACIÓN DE SOLUCIONES HABITACIONALES EN EL MARCO DEL MEJORAMIENTO INTEGRAL DE LAS VIVIENDAS.</t>
  </si>
  <si>
    <t>https://community.secop.gov.co/Public/Tendering/OpportunityDetail/Index?noticeUID=CO1.NTC.4010498&amp;isFromPublicArea=True&amp;isModal=true&amp;asPopupView=true</t>
  </si>
  <si>
    <t>528-2023</t>
  </si>
  <si>
    <t>MARISOL VELASQUEZ GALLEGO</t>
  </si>
  <si>
    <t>PRESTAR SERVICIOS PROFESIONALES PARA DESARROLLAR ACTIVIDADES SOCIALES DE SEGUIMIENTO DE LAS CONDICIONES SOCIO ECONÓMICAS DE LOS HOGARES BENEFICIARIOS DE LOS PROGRAMAS RELACIONADOS CON LA GENERACIÓN DE SOLUCIONES HABITACIONALES Y DE VIVIENDA A CARGO DE LA SUBSECRETARIA DE GESTIÓN FINANCIERA</t>
  </si>
  <si>
    <t>https://community.secop.gov.co/Public/Tendering/OpportunityDetail/Index?noticeUID=CO1.NTC.4011589&amp;isFromPublicArea=True&amp;isModal=true&amp;asPopupView=true</t>
  </si>
  <si>
    <t>529-2023</t>
  </si>
  <si>
    <t>KENNY CATALINA GUEVARA BAQUERO</t>
  </si>
  <si>
    <t>PRESTAR SERVICIOS PROFESIONALES A LA SUBDIRECCIÓN DE SERVICIOS PÚBLICOS PARA APOYAR EL COMPONENTE AMBIENTAL EN LA IMPLEMENTACIÓN DE NUEVAS POLÍTICAS Y LAS RELACIONADAS CON EL SERVICIO PÚBLICO DE ASEO Y LA GESTIÓN DE RESIDUOS SÓLIDOS</t>
  </si>
  <si>
    <t>https://community.secop.gov.co/Public/Tendering/OpportunityDetail/Index?noticeUID=CO1.NTC.4019134&amp;isFromPublicArea=True&amp;isModal=true&amp;asPopupView=true</t>
  </si>
  <si>
    <t>530-2023</t>
  </si>
  <si>
    <t>LINA PAOLA GARCES APONTE</t>
  </si>
  <si>
    <t>PRESTAR SERVICIOS PROFESIONALES PARA EL SEGUIMIENTO DE PLANES, PROGRAMAS, PROYECTOS Y POLÍTICAS DE LOS SERVICIOS PÚBLICOS DOMICILIARIOS EN EL MARCO DE LAS FUNCIONES DE LA SUBDIRECCIÓN DE SERVICIOS PÚBLICOS</t>
  </si>
  <si>
    <t>https://community.secop.gov.co/Public/Tendering/OpportunityDetail/Index?noticeUID=CO1.NTC.4019705&amp;isFromPublicArea=True&amp;isModal=true&amp;asPopupView=true</t>
  </si>
  <si>
    <t>531-2023</t>
  </si>
  <si>
    <t>DIANA MARCELA FERNANDEZ LONDOÑO</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</si>
  <si>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</si>
  <si>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https://community.secop.gov.co/Public/Tendering/OpportunityDetail/Index?noticeUID=CO1.NTC.4013718&amp;isFromPublicArea=True&amp;isModal=true&amp;asPopupView=true</t>
  </si>
  <si>
    <t>532-2023</t>
  </si>
  <si>
    <t>YERNEY ROLANDO RODRÍGUEZ ÁVILA</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</si>
  <si>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</si>
  <si>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https://community.secop.gov.co/Public/Tendering/OpportunityDetail/Index?noticeUID=CO1.NTC.4014462&amp;isFromPublicArea=True&amp;isModal=true&amp;asPopupView=true</t>
  </si>
  <si>
    <t>533-2023</t>
  </si>
  <si>
    <t>DIANA CAROLINA GONZALEZ CANCELADO</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</si>
  <si>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</si>
  <si>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https://community.secop.gov.co/Public/Tendering/OpportunityDetail/Index?noticeUID=CO1.NTC.4017442&amp;isFromPublicArea=True&amp;isModal=true&amp;asPopupView=true</t>
  </si>
  <si>
    <t>534-2023</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</si>
  <si>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</si>
  <si>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</si>
  <si>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https://community.secop.gov.co/Public/Tendering/OpportunityDetail/Index?noticeUID=CO1.NTC.4018286&amp;isFromPublicArea=True&amp;isModal=true&amp;asPopupView=true</t>
  </si>
  <si>
    <t>535-2023</t>
  </si>
  <si>
    <t>SERGIO ANDRES HERNANDEZ GOENAGA</t>
  </si>
  <si>
    <t>https://community.secop.gov.co/Public/Tendering/OpportunityDetail/Index?noticeUID=CO1.NTC.4018576&amp;isFromPublicArea=True&amp;isModal=true&amp;asPopupView=true</t>
  </si>
  <si>
    <t>536-2023</t>
  </si>
  <si>
    <t>GILMA NOPE ACEVEDO</t>
  </si>
  <si>
    <t>PRESTAR SERVICIOS DE APOYO A LA GESTIÓN EN TEMAS ADMINISTRATIVOS Y OPERATIVOS QUE SE REQUIERAN PARA EL CUMPLIMIENTO DE LAS ACTIVIDADES A CARGO DE LA SUBSECRETARÍA JURÍDICA.</t>
  </si>
  <si>
    <t>https://community.secop.gov.co/Public/Tendering/OpportunityDetail/Index?noticeUID=CO1.NTC.4020014&amp;isFromPublicArea=True&amp;isModal=true&amp;asPopupView=true</t>
  </si>
  <si>
    <t>537-2023</t>
  </si>
  <si>
    <t>PAULA ANDREA MOSQUERA MENDEZ</t>
  </si>
  <si>
    <t>https://community.secop.gov.co/Public/Tendering/OpportunityDetail/Index?noticeUID=CO1.NTC.4018634&amp;isFromPublicArea=True&amp;isModal=true&amp;asPopupView=true</t>
  </si>
  <si>
    <t>538-2023</t>
  </si>
  <si>
    <t>ANA MARIA LAGOS CARDENAS</t>
  </si>
  <si>
    <t>PRESTAR SERVICIOS PROFESIONALES PARA LA ELABORACIÓN DE INSUMOS FÍSICO ESPACIALES , MODELACIONES URBANAS Y ARQUITECTÓNICAS, NECESARIOS PARA LA FORMULACIÓN E IMPLEMENTACIÓN DE LAS INTERVENCIONES DE BORDES, Y LOS DEMÁS PROYECTOS PRIORIZADOS POR LA SUBDIRECCIÓN DE OPERACIONES.</t>
  </si>
  <si>
    <t>https://community.secop.gov.co/Public/Tendering/OpportunityDetail/Index?noticeUID=CO1.NTC.4018704&amp;isFromPublicArea=True&amp;isModal=true&amp;asPopupView=true</t>
  </si>
  <si>
    <t>539-2023</t>
  </si>
  <si>
    <t>CLARA MARCELA MEJIA MUNERA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</si>
  <si>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</si>
  <si>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https://community.secop.gov.co/Public/Tendering/OpportunityDetail/Index?noticeUID=CO1.NTC.4020729&amp;isFromPublicArea=True&amp;isModal=true&amp;asPopupView=true</t>
  </si>
  <si>
    <t>540-2023</t>
  </si>
  <si>
    <t>OLGA SUSANA TORRES TORRES</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</si>
  <si>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</si>
  <si>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https://community.secop.gov.co/Public/Tendering/OpportunityDetail/Index?noticeUID=CO1.NTC.4021025&amp;isFromPublicArea=True&amp;isModal=true&amp;asPopupView=true</t>
  </si>
  <si>
    <t>541-2023</t>
  </si>
  <si>
    <t>YEINA ROCIO AVILES BARREIRO</t>
  </si>
  <si>
    <t>PRESTAR SERVICIOS TÉCNICOS PARA LA IMPLEMENTACIÓN DEL SISTEMA DE GESTIÓN DENTRO DE LOS DIFERENTES PROCESOS Y PROCEDIMIENTOS A CARGO DE LA SUBDIRECCIÓN DE PROGRAMAS Y PROYECTOS DE ACUERDO CON LOS LINEAMIENTOS DEL MODELO INTEGRADO DE PLANEACIÓN Y GESTIÓN</t>
  </si>
  <si>
    <t>https://community.secop.gov.co/Public/Tendering/OpportunityDetail/Index?noticeUID=CO1.NTC.4029669&amp;isFromPublicArea=True&amp;isModal=true&amp;asPopupView=true</t>
  </si>
  <si>
    <t>542-2023</t>
  </si>
  <si>
    <t>NANCY CAROLINA HERNANDEZ GUTIERREZ</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</si>
  <si>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</si>
  <si>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https://community.secop.gov.co/Public/Tendering/OpportunityDetail/Index?noticeUID=CO1.NTC.4030015&amp;isFromPublicArea=True&amp;isModal=true&amp;asPopupView=true</t>
  </si>
  <si>
    <t>543-2023</t>
  </si>
  <si>
    <t>NELLY BETSABE DIAZ GUERRERO</t>
  </si>
  <si>
    <t>PRESTAR SERVICIOS PROFESIONALES PARA APOYAR LA IMPLEMENTACIÓN, SEGUIMIENTO Y CERTIFICACIÓN DEL SISTEMA DE GESTIÓN AMBIENTAL BAJO LOS REQUISITOS DE LA NORMA ISO 14001:2015</t>
  </si>
  <si>
    <t>https://community.secop.gov.co/Public/Tendering/OpportunityDetail/Index?noticeUID=CO1.NTC.4030042&amp;isFromPublicArea=True&amp;isModal=true&amp;asPopupView=true</t>
  </si>
  <si>
    <t>544-2023</t>
  </si>
  <si>
    <t>NATTALY MARIA ARDILA BERNAL</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</si>
  <si>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</si>
  <si>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https://community.secop.gov.co/Public/Tendering/OpportunityDetail/Index?noticeUID=CO1.NTC.4028325&amp;isFromPublicArea=True&amp;isModal=true&amp;asPopupView=true</t>
  </si>
  <si>
    <t>545-2023</t>
  </si>
  <si>
    <t>SERGIO ANDRES PRIETO PEÑA</t>
  </si>
  <si>
    <t>https://community.secop.gov.co/Public/Tendering/OpportunityDetail/Index?noticeUID=CO1.NTC.4028198&amp;isFromPublicArea=True&amp;isModal=true&amp;asPopupView=true</t>
  </si>
  <si>
    <t>546-2023</t>
  </si>
  <si>
    <t>CARLOS ANDRES PADILLA MEJIA</t>
  </si>
  <si>
    <t>PRESTAR SERVICIOS PROFESIONALES PARA APOYAR DESDE EL COMPONENTE TÉCNICO LAS ACTIVIDADES DE SEGUIMIENTO Y CONTROL EN EL FUNCIONAMIENTO DE LOS SISTEMAS DE ACUEDUCTO Y SANEAMIENTO EN EL DISTRITO CAPITAL.</t>
  </si>
  <si>
    <t>https://community.secop.gov.co/Public/Tendering/OpportunityDetail/Index?noticeUID=CO1.NTC.4026719&amp;isFromPublicArea=True&amp;isModal=true&amp;asPopupView=true</t>
  </si>
  <si>
    <t>547-2023</t>
  </si>
  <si>
    <t>YIDLEN CAMILA ORDOÑEZ MORALES</t>
  </si>
  <si>
    <t>https://community.secop.gov.co/Public/Tendering/OpportunityDetail/Index?noticeUID=CO1.NTC.4027704&amp;isFromPublicArea=True&amp;isModal=true&amp;asPopupView=true</t>
  </si>
  <si>
    <t>548-2023</t>
  </si>
  <si>
    <t>ANDRES FELIPE VILLAMIL CASTRO</t>
  </si>
  <si>
    <t>PRESTAR SERVICIOS PROFESIONALES PARA APOYAR EL SEGUIMIENTO, REGISTRO Y CONTROL DE LAS OPERACIONES PRESUPUESTALES DE LA SECRETARÍA DISTRITAL DEL HÁBITAT</t>
  </si>
  <si>
    <t>https://community.secop.gov.co/Public/Tendering/OpportunityDetail/Index?noticeUID=CO1.NTC.4027915&amp;isFromPublicArea=True&amp;isModal=true&amp;asPopupView=true</t>
  </si>
  <si>
    <t>549-2023</t>
  </si>
  <si>
    <t>MARCELA VERANO ALARCON</t>
  </si>
  <si>
    <t>https://community.secop.gov.co/Public/Tendering/OpportunityDetail/Index?noticeUID=CO1.NTC.4029025&amp;isFromPublicArea=True&amp;isModal=true&amp;asPopupView=true</t>
  </si>
  <si>
    <t>550-2023</t>
  </si>
  <si>
    <t>JAIME ALIRIO CORTES ARIAS</t>
  </si>
  <si>
    <t>PRESTAR SERVICIOS DE APOYO A LA GESTIÓN EN LAS ACTIVIDADES DE APOYO ADMINISTRATIVO, DE GESTIÓN DOCUMENTAL Y DIGITALIZACIÓN DE DOCUMENTOS QUE SE REQUIERAN EN LA SUBDIRECCIÓN DE PREVENCIÓN Y SEGUIMIENTO</t>
  </si>
  <si>
    <t>https://community.secop.gov.co/Public/Tendering/OpportunityDetail/Index?noticeUID=CO1.NTC.4029519&amp;isFromPublicArea=True&amp;isModal=true&amp;asPopupView=true</t>
  </si>
  <si>
    <t>551-2023</t>
  </si>
  <si>
    <t>LINA MARCELA VARGAS DUQUE</t>
  </si>
  <si>
    <t>https://community.secop.gov.co/Public/Tendering/OpportunityDetail/Index?noticeUID=CO1.NTC.4028946&amp;isFromPublicArea=True&amp;isModal=true&amp;asPopupView=true</t>
  </si>
  <si>
    <t>552-2023</t>
  </si>
  <si>
    <t>MICHEL VANESSA OVIEDO GUTIERREZ</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</si>
  <si>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</si>
  <si>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https://community.secop.gov.co/Public/Tendering/OpportunityDetail/Index?noticeUID=CO1.NTC.4047148&amp;isFromPublicArea=True&amp;isModal=False</t>
  </si>
  <si>
    <t>553-2023</t>
  </si>
  <si>
    <t>JULIO CESAR VEGA ANGARITA</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</si>
  <si>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</si>
  <si>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https://community.secop.gov.co/Public/Tendering/OpportunityDetail/Index?noticeUID=CO1.NTC.4039785&amp;isFromPublicArea=True&amp;isModal=true&amp;asPopupView=true</t>
  </si>
  <si>
    <t>554-2023</t>
  </si>
  <si>
    <t>GERMAN ALBERTO BAQUIRO DUQUE</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</si>
  <si>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</si>
  <si>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https://community.secop.gov.co/Public/Tendering/OpportunityDetail/Index?noticeUID=CO1.NTC.4043655&amp;isFromPublicArea=True&amp;isModal=true&amp;asPopupView=true</t>
  </si>
  <si>
    <t>555-2023</t>
  </si>
  <si>
    <t>ANA ALEXANDRA CARDENAS TRIANA</t>
  </si>
  <si>
    <t>PRESTAR SERVICIOS PROFESIONALES DE APOYO JURIDICO PARA SUSTANCIAR INVESTIGACIONES ADMINISTRATIVAS RELACIONADAS CON LA ENAJENACION Y ARRENDAMIENTO DE VIVIENDA.</t>
  </si>
  <si>
    <t>https://community.secop.gov.co/Public/Tendering/OpportunityDetail/Index?noticeUID=CO1.NTC.4055155&amp;isFromPublicArea=True&amp;isModal=true&amp;asPopupView=true</t>
  </si>
  <si>
    <t>556-2023</t>
  </si>
  <si>
    <t>JESSICA PAOLA LEON SUAREZ</t>
  </si>
  <si>
    <t>https://community.secop.gov.co/Public/Tendering/OpportunityDetail/Index?noticeUID=CO1.NTC.4055077&amp;isFromPublicArea=True&amp;isModal=true&amp;asPopupView=true</t>
  </si>
  <si>
    <t>557-2023</t>
  </si>
  <si>
    <t>GABRIEL OSORIO BUITRAGO</t>
  </si>
  <si>
    <t>PRESTAR SERVICIOS PROFESIONALES ESPECIALIZADOS PARA ASESORAR EL DESARROLLO DE LAS ACTIVIDADES PROPIAS DE LA SUBDIRECCIÓN ADMINISTRATIVA DE LA SECRETARIA DISTRITAL DEL HABITAT</t>
  </si>
  <si>
    <t>https://community.secop.gov.co/Public/Tendering/OpportunityDetail/Index?noticeUID=CO1.NTC.4044381&amp;isFromPublicArea=True&amp;isModal=true&amp;asPopupView=true</t>
  </si>
  <si>
    <t>558-2023</t>
  </si>
  <si>
    <t>MARÍA ISABEL VANEGAS SILVA</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</si>
  <si>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</si>
  <si>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https://community.secop.gov.co/Public/Tendering/OpportunityDetail/Index?noticeUID=CO1.NTC.4046986&amp;isFromPublicArea=True&amp;isModal=true&amp;asPopupView=true</t>
  </si>
  <si>
    <t>559-2023</t>
  </si>
  <si>
    <t>MATEO SEBASTIAN PIÑEROS BERNAL</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</si>
  <si>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</si>
  <si>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https://community.secop.gov.co/Public/Tendering/OpportunityDetail/Index?noticeUID=CO1.NTC.4051558&amp;isFromPublicArea=True&amp;isModal=true&amp;asPopupView=true</t>
  </si>
  <si>
    <t>560-2023</t>
  </si>
  <si>
    <t>https://community.secop.gov.co/Public/Tendering/OpportunityDetail/Index?noticeUID=CO1.NTC.4055169&amp;isFromPublicArea=True&amp;isModal=False</t>
  </si>
  <si>
    <t>561-2023</t>
  </si>
  <si>
    <t>KHAANKO NORBERTO RUIZ RODRIGUEZ</t>
  </si>
  <si>
    <t>PRESTAR SERVICIOS PROFESIONALES PARA GESTIONAR EL DESARROLLO DEL MODELO DE SEGURIDAD Y PRIVACIDAD DE LA INFORMACIÓN DE LA SDHT Y SEGURIDAD DIGITAL.</t>
  </si>
  <si>
    <t>https://community.secop.gov.co/Public/Tendering/OpportunityDetail/Index?noticeUID=CO1.NTC.4051270&amp;isFromPublicArea=True&amp;isModal=False</t>
  </si>
  <si>
    <t>562-2023</t>
  </si>
  <si>
    <t>HECTOR ALEXANDER MARTINEZ SILVA</t>
  </si>
  <si>
    <t>PRESTAR SERVICIOS PROFESIONALES DE SOPORTE AL SISTEMA DE CORRESPONDENCIA Y GESTIÓN DOCUMENTAL SIGA</t>
  </si>
  <si>
    <t>https://community.secop.gov.co/Public/Tendering/OpportunityDetail/Index?noticeUID=CO1.NTC.4051381&amp;isFromPublicArea=True&amp;isModal=False</t>
  </si>
  <si>
    <t>563-2023</t>
  </si>
  <si>
    <t>LUISA FERNANDA VARGAS PEREZ</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</si>
  <si>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</si>
  <si>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https://community.secop.gov.co/Public/Tendering/OpportunityDetail/Index?noticeUID=CO1.NTC.4051495&amp;isFromPublicArea=True&amp;isModal=true&amp;asPopupView=true</t>
  </si>
  <si>
    <t>564-2023</t>
  </si>
  <si>
    <t>DIANA MARIA MURCIA VARGAS</t>
  </si>
  <si>
    <t>PRESTAR SERVICIOS PROFESIONALES EN EL SEGUIMIENTO A LA GESTIÓN DE LOS PROYECTOS ESTRATÉGICOS, DEFINIDOS POR LA SECRETARÍA DISTRITAL DEL HÁBITAT A LOS PROCESOS ADMINISTRATIVOS Y JURÍDICOS</t>
  </si>
  <si>
    <t>https://community.secop.gov.co/Public/Tendering/OpportunityDetail/Index?noticeUID=CO1.NTC.4059911&amp;isFromPublicArea=True&amp;isModal=true&amp;asPopupView=true</t>
  </si>
  <si>
    <t>565-2023</t>
  </si>
  <si>
    <t>DIANA MARCELA LOPEZ LOPEZ</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</si>
  <si>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</si>
  <si>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https://community.secop.gov.co/Public/Tendering/OpportunityDetail/Index?noticeUID=CO1.NTC.4055375&amp;isFromPublicArea=True&amp;isModal=true&amp;asPopupView=true</t>
  </si>
  <si>
    <t>566-2023</t>
  </si>
  <si>
    <t>JUAN SEBASTIAN GOMEZ CABEZAS</t>
  </si>
  <si>
    <t>https://community.secop.gov.co/Public/Tendering/OpportunityDetail/Index?noticeUID=CO1.NTC.4056587&amp;isFromPublicArea=True&amp;isModal=true&amp;asPopupView=true</t>
  </si>
  <si>
    <t>567-2023</t>
  </si>
  <si>
    <t>YUDDY REYES JIMENEZ</t>
  </si>
  <si>
    <t>https://community.secop.gov.co/Public/Tendering/OpportunityDetail/Index?noticeUID=CO1.NTC.4055554&amp;isFromPublicArea=True&amp;isModal=true&amp;asPopupView=true</t>
  </si>
  <si>
    <t>568-2023</t>
  </si>
  <si>
    <t>LIESET KATHERINE REYES ACHIPIZ</t>
  </si>
  <si>
    <t>PRESTAR SERVICIOS PROFESIONALES PARA APOYAR JURÍDICAMENTE EL PROCESO DE COBRO PERSUASIVO Y DEPURACIÓN DE LA CARTERA POR SANCIONES IMPUESTAS A LOS INFRACTORES DE LAS NORMAS DE ENAJENACIÓN Y ARRENDAMIENTO DE INMUEBLES DESTINADOS A VIVIENDA.</t>
  </si>
  <si>
    <t>https://community.secop.gov.co/Public/Tendering/OpportunityDetail/Index?noticeUID=CO1.NTC.4058311&amp;isFromPublicArea=True&amp;isModal=true&amp;asPopupView=true</t>
  </si>
  <si>
    <t>569-2023</t>
  </si>
  <si>
    <t>MIRYAN CRISTINA PARRA DUQUE</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</si>
  <si>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</si>
  <si>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https://community.secop.gov.co/Public/Tendering/OpportunityDetail/Index?noticeUID=CO1.NTC.4058328&amp;isFromPublicArea=True&amp;isModal=true&amp;asPopupView=true</t>
  </si>
  <si>
    <t>570-2023</t>
  </si>
  <si>
    <t>LAURA VALENTINA PEÑA PEÑA</t>
  </si>
  <si>
    <t>https://community.secop.gov.co/Public/Tendering/OpportunityDetail/Index?noticeUID=CO1.NTC.4058346&amp;isFromPublicArea=True&amp;isModal=true&amp;asPopupView=true</t>
  </si>
  <si>
    <t>571-2023</t>
  </si>
  <si>
    <t>ELIANA ROSA ROMERO STEVENSON</t>
  </si>
  <si>
    <t>https://community.secop.gov.co/Public/Tendering/OpportunityDetail/Index?noticeUID=CO1.NTC.4055123&amp;isFromPublicArea=True&amp;isModal=true&amp;asPopupView=true</t>
  </si>
  <si>
    <t>572-2023</t>
  </si>
  <si>
    <t>MANUEL ALFONSO DURAN RIVERA</t>
  </si>
  <si>
    <t>PRESTAR SERVICIOS PROFESIONALES PARA LA PRODUCCIÓN Y DIVULGACIÓN DE CONTENIDOS DE LOS COMPONENTES DE COMUNICACIÓN DIGITAL Y COMUNITARIO DE LA SDHT</t>
  </si>
  <si>
    <t>https://community.secop.gov.co/Public/Tendering/OpportunityDetail/Index?noticeUID=CO1.NTC.4054972&amp;isFromPublicArea=True&amp;isModal=true&amp;asPopupView=true</t>
  </si>
  <si>
    <t>573-2023</t>
  </si>
  <si>
    <t>DILMA MARIANA GARCIA ABRIL</t>
  </si>
  <si>
    <t>https://community.secop.gov.co/Public/Tendering/OpportunityDetail/Index?noticeUID=CO1.NTC.4059389&amp;isFromPublicArea=True&amp;isModal=true&amp;asPopupView=true</t>
  </si>
  <si>
    <t>574-2023</t>
  </si>
  <si>
    <t>EDGAR ALONSO RENTERIA ASPRILLA</t>
  </si>
  <si>
    <t>https://community.secop.gov.co/Public/Tendering/OpportunityDetail/Index?noticeUID=CO1.NTC.4059824&amp;isFromPublicArea=True&amp;isModal=true&amp;asPopupView=true</t>
  </si>
  <si>
    <t>575-2023</t>
  </si>
  <si>
    <t>GABINO HERNANDEZ BLANCO</t>
  </si>
  <si>
    <t>PRESTAR SERVICIOS PROFESIONALES PARA EL SOPORTE Y GESTIÓN DE LA CAPACIDAD DE LA INFRAESTRUCTURA TECNOLÓGICA</t>
  </si>
  <si>
    <t>https://community.secop.gov.co/Public/Tendering/OpportunityDetail/Index?noticeUID=CO1.NTC.4058402&amp;isFromPublicArea=True&amp;isModal=true&amp;asPopupView=true</t>
  </si>
  <si>
    <t>576-2023</t>
  </si>
  <si>
    <t>JAVIER FERNANDO CAICEDO MONTOYA</t>
  </si>
  <si>
    <t>https://community.secop.gov.co/Public/Tendering/OpportunityDetail/Index?noticeUID=CO1.NTC.4060319&amp;isFromPublicArea=True&amp;isModal=true&amp;asPopupView=true</t>
  </si>
  <si>
    <t>577-2023</t>
  </si>
  <si>
    <t>YUDY JACEL ALVAREZ CAMBEROS</t>
  </si>
  <si>
    <t>PRESTAR SERVICIOS DE APOYO A LA GESTIÓN EN LAS DIFERENTES ACTIVIDADES QUE DESARROLLA LA SUBDIRECCIÓN ADMINISTRATIVA EN EL PROCESO DE GESTIÓN DE BIENES SERVICIOS E INFRAESTRUCTURA DE LA SDHT.</t>
  </si>
  <si>
    <t>https://community.secop.gov.co/Public/Tendering/OpportunityDetail/Index?noticeUID=CO1.NTC.4065043&amp;isFromPublicArea=True&amp;isModal=true&amp;asPopupView=true</t>
  </si>
  <si>
    <t>578-2023</t>
  </si>
  <si>
    <t>ANIBAL DAVID MARIN CASTANO</t>
  </si>
  <si>
    <t>PRESTAR SERVICIOS PROFESIONALES ESPECIALIZADOS PARA LA GENERACIÓN DE CONTENIDOS RELACIONADOS CON LOS PROGRAMAS, PLANES Y PROYECTOS DE LA SDHT, PARA PÚBLICOS EXTERNOS Y MEDIOS DE COMUNICACIÓN.</t>
  </si>
  <si>
    <t>https://community.secop.gov.co/Public/Tendering/OpportunityDetail/Index?noticeUID=CO1.NTC.4067320&amp;isFromPublicArea=True&amp;isModal=true&amp;asPopupView=true</t>
  </si>
  <si>
    <t>579-2023</t>
  </si>
  <si>
    <t>LAURA FLAVIE ZIMMERMANN</t>
  </si>
  <si>
    <t>PRESTAR SERVICIOS PROFESIONALES PARA APOYAR LA ARMONIZACIÓN DE INSTRUMENTOS Y CONTENIDOS DERIVADOS DEL PLAN MAESTRO DE HÁBITAT Y SERVICIOS PÚBLICOS, ASÍ COMO DETERMINAR LOS MECANISMOS DE SEGUIMIENTO, MONITOREO Y EVALUACIÓN.</t>
  </si>
  <si>
    <t>https://community.secop.gov.co/Public/Tendering/OpportunityDetail/Index?noticeUID=CO1.NTC.4067908&amp;isFromPublicArea=True&amp;isModal=true&amp;asPopupView=true</t>
  </si>
  <si>
    <t>580-2023</t>
  </si>
  <si>
    <t>ENRIQUE CAMACHO VIATELA</t>
  </si>
  <si>
    <t>PRESTAR SERVICIOS PROFESIONALES PARA APOYAR LA ESTRUCTURACIÓN DE PROYECTOS A PARTIR DE LOS COMPONENTES FINANCIEROS Y ECONÓMICOS, ASÍ COMO LA CAPTURA DE VALOR DEL SUELO PARA LA ESTRUCTURACIÓN DEL BANCO REGIONAL DE TIERRAS.</t>
  </si>
  <si>
    <t>https://community.secop.gov.co/Public/Tendering/OpportunityDetail/Index?noticeUID=CO1.NTC.4070234&amp;isFromPublicArea=True&amp;isModal=true&amp;asPopupView=true</t>
  </si>
  <si>
    <t>581-2023</t>
  </si>
  <si>
    <t>GUSTAVO ROJAS SANCHEZ</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</si>
  <si>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</si>
  <si>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https://community.secop.gov.co/Public/Tendering/OpportunityDetail/Index?noticeUID=CO1.NTC.4083437&amp;isFromPublicArea=True&amp;isModal=true&amp;asPopupView=true</t>
  </si>
  <si>
    <t>582-2023</t>
  </si>
  <si>
    <t>GABRIEL ERNESTO LAGOS MEDINA</t>
  </si>
  <si>
    <t>PRESTAR SERVICIOS PROFESIONALES PARA EL SOPORTE, ANÁLISIS Y SEGUIMIENTO JURÍDICO REQUERIDO EN LAS ETAPAS DE LOS PROCESOS CONTRACTUALES EN EL MARCO DE LOS PROGRAMAS INSTITUCIONALES DE LA SECRETARÍA DISTRITAL DEL HÁBITAT</t>
  </si>
  <si>
    <t>https://community.secop.gov.co/Public/Tendering/OpportunityDetail/Index?noticeUID=CO1.NTC.4116938&amp;isFromPublicArea=True&amp;isModal=true&amp;asPopupView=true</t>
  </si>
  <si>
    <t>583-2023</t>
  </si>
  <si>
    <t>JIMMY ANDRÉS CASTELLANOS CARRILLO</t>
  </si>
  <si>
    <t>PRESTAR SERVICIOS PROFESIONALES PARA LA DEFINICIÓN Y GESTIÓN EN EL DESARROLLO DE SISTEMAS DE INFORMACIÓN Y DE ARQUITECTURA DE SOFTWARE DE LA ENTIDAD</t>
  </si>
  <si>
    <t>https://community.secop.gov.co/Public/Tendering/OpportunityDetail/Index?noticeUID=CO1.NTC.4068104&amp;isFromPublicArea=True&amp;isModal=true&amp;asPopupView=true</t>
  </si>
  <si>
    <t>584-2023</t>
  </si>
  <si>
    <t>YULY TATIANA SILVA ESPINEL</t>
  </si>
  <si>
    <t>PRESTAR SERVICIOS PROFESIONALES PARA APOYAR LA IMPLEMENTACION DE LAS ESTRATEGIAS DE GESTIÓN SOCIAL Y TRABAJO PARTICIPATIVO REQUERIDAS EN LA FORMULACIÓN E IMPLEMENTACIÓN DE LAS INTERVENCIONES DE LOS PROYECTOS POR LA SUBDIRECCIÓN DE OPERACIONES.</t>
  </si>
  <si>
    <t>https://community.secop.gov.co/Public/Tendering/OpportunityDetail/Index?noticeUID=CO1.NTC.4069470&amp;isFromPublicArea=True&amp;isModal=true&amp;asPopupView=true</t>
  </si>
  <si>
    <t>585-2023</t>
  </si>
  <si>
    <t>SANDRA LILIANA ERAZO ISRAEL</t>
  </si>
  <si>
    <t>https://community.secop.gov.co/Public/Tendering/OpportunityDetail/Index?noticeUID=CO1.NTC.4071399&amp;isFromPublicArea=True&amp;isModal=true&amp;asPopupView=true</t>
  </si>
  <si>
    <t>586-2023</t>
  </si>
  <si>
    <t>DANIEL CAMILO GOMEZ OTALORA</t>
  </si>
  <si>
    <t>https://community.secop.gov.co/Public/Tendering/OpportunityDetail/Index?noticeUID=CO1.NTC.4073141&amp;isFromPublicArea=True&amp;isModal=true&amp;asPopupView=true</t>
  </si>
  <si>
    <t>587-2023</t>
  </si>
  <si>
    <t>CAROLINA VALBUENA TALERO</t>
  </si>
  <si>
    <t>https://community.secop.gov.co/Public/Tendering/OpportunityDetail/Index?noticeUID=CO1.NTC.4073410&amp;isFromPublicArea=True&amp;isModal=true&amp;asPopupView=true</t>
  </si>
  <si>
    <t>588-2023</t>
  </si>
  <si>
    <t>MARCELA BUSTAMANTE MORON</t>
  </si>
  <si>
    <t>PRESTAR SERVICIOS PROFESIONALES PARA DESARROLLAR ACCIONES E IMPLEMENTAR ESTRATEGIAS DE COMUNICACIÓN Y CULTURA CIUDADANA DE LA SDHT.</t>
  </si>
  <si>
    <t>https://community.secop.gov.co/Public/Tendering/OpportunityDetail/Index?noticeUID=CO1.NTC.4072588&amp;isFromPublicArea=True&amp;isModal=true&amp;asPopupView=true</t>
  </si>
  <si>
    <t>589-2023</t>
  </si>
  <si>
    <t>EDGAR GUILLERMO URRUTIA AGUIRRE</t>
  </si>
  <si>
    <t>PRESTAR LOS SERVICIOS PROFESIONALES PARA LA CREACIÓN DE CONTENIDOS DIGITALES DIRIGIDOS A LA CIUDADANÍA Y LA DIFUSIÓN DE LOS PLANES, PROGRAMAS Y PROYECTOS DE LA SDHT</t>
  </si>
  <si>
    <t>https://community.secop.gov.co/Public/Tendering/OpportunityDetail/Index?noticeUID=CO1.NTC.4074714&amp;isFromPublicArea=True&amp;isModal=true&amp;asPopupView=true</t>
  </si>
  <si>
    <t>590-2023</t>
  </si>
  <si>
    <t>DIANA CAROLINA LINARES ROMERO</t>
  </si>
  <si>
    <t>PRESTAR SERVICIOS PROFESIONALES EN EL PROCESO DE GESTIÓN DOCUMENTAL PARA APOYAR LA ELABORACIÓN Y/O ACTUALIZACIÓN DE LOS INSTRUMENTOS ARCHIVÍSTICOS DE LA SECRETARÍA DISTRITAL DEL HÁBITAT.</t>
  </si>
  <si>
    <t>https://community.secop.gov.co/Public/Tendering/OpportunityDetail/Index?noticeUID=CO1.NTC.4075407&amp;isFromPublicArea=True&amp;isModal=true&amp;asPopupView=true</t>
  </si>
  <si>
    <t>591-2023</t>
  </si>
  <si>
    <t>MARCELA AGUDELO RODRIGUEZ</t>
  </si>
  <si>
    <t>PRESTAR SERVICIOS PROFESIONALES PARA APOYAR LA EJECUCIÓN, SEGUIMIENTO Y EVALUACIÓN DE LAS ACTIVIDADES RELACIONADAS CON EL DESARROLLO DE TALENTO HUMANO DE LA SECRETARÍA DISTRITAL DEL HÁBITAT.</t>
  </si>
  <si>
    <t>https://community.secop.gov.co/Public/Tendering/OpportunityDetail/Index?noticeUID=CO1.NTC.4073820&amp;isFromPublicArea=True&amp;isModal=true&amp;asPopupView=true</t>
  </si>
  <si>
    <t>592-2023</t>
  </si>
  <si>
    <t>HECTOR JAVIER MORALES CARRILLO</t>
  </si>
  <si>
    <t>PRESTAR SERVICIOS PROFESIONALES PARA EL CONTROL EN EL DESARROLLO DE PROGRAMAS CON ENFOQUE DE GÉNERO RELACIONADOS CON LA IMPLEMENTACIÓN DE NUEVAS FUENTES DE FINANCIACIÓN DEL HÁBITAT EN BOGOTÁ</t>
  </si>
  <si>
    <t>https://community.secop.gov.co/Public/Tendering/OpportunityDetail/Index?noticeUID=CO1.NTC.4073590&amp;isFromPublicArea=True&amp;isModal=true&amp;asPopupView=true</t>
  </si>
  <si>
    <t>593-2023</t>
  </si>
  <si>
    <t>NICOLAS MEJIA LUNA</t>
  </si>
  <si>
    <t>PRESTAR SERVICIOS PROFESIONALES EN EL PLANTEAMIENTO Y LA PUESTA EN MARCHA DESDE EL COMPONENTE TÉCNICO ASOCIADO A LAS INTERVENCIONES DE RECUPERACIÓN Y REVITALIZACIÓN DEL ESPACIO PÚBLICO Y DEMÁS PROYECTOS PRIORIZADOS POR LA SUBDIRECCIÓN DE OPERACIONES.</t>
  </si>
  <si>
    <t>https://community.secop.gov.co/Public/Tendering/OpportunityDetail/Index?noticeUID=CO1.NTC.4072540&amp;isFromPublicArea=True&amp;isModal=true&amp;asPopupView=true</t>
  </si>
  <si>
    <t>594-2023</t>
  </si>
  <si>
    <t>DIANA YURLEY SOLANO MAHECHA</t>
  </si>
  <si>
    <t>https://community.secop.gov.co/Public/Tendering/OpportunityDetail/Index?noticeUID=CO1.NTC.4075853&amp;isFromPublicArea=True&amp;isModal=true&amp;asPopupView=true</t>
  </si>
  <si>
    <t>595-2023</t>
  </si>
  <si>
    <t>JESSICA PATRICIA RODRIGUEZ ARIZA</t>
  </si>
  <si>
    <t>PRESTAR SERVICIOS PROFESIONALES PARA REALIZAR LA PLANEACIÓN ESTRATÉGICA, EL SEGUIMIENTO Y ARTICULACIÓN INSTITUCIONAL E INTERINSTITUCIONAL, EN EL PROCESO DE GESTIÓN DE SERVICIO A LA CIUDADANÍA</t>
  </si>
  <si>
    <t>https://community.secop.gov.co/Public/Tendering/OpportunityDetail/Index?noticeUID=CO1.NTC.4076007&amp;isFromPublicArea=True&amp;isModal=true&amp;asPopupView=true</t>
  </si>
  <si>
    <t>596-2023</t>
  </si>
  <si>
    <t>JENNY ROCIO CHAVES ROSERO</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</si>
  <si>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</si>
  <si>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https://community.secop.gov.co/Public/Tendering/OpportunityDetail/Index?noticeUID=CO1.NTC.4076571&amp;isFromPublicArea=True&amp;isModal=true&amp;asPopupView=true</t>
  </si>
  <si>
    <t>597-2023</t>
  </si>
  <si>
    <t>JUAN FELIPE RUEDA GARCIA</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</si>
  <si>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</si>
  <si>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https://community.secop.gov.co/Public/Tendering/OpportunityDetail/Index?noticeUID=CO1.NTC.4076662&amp;isFromPublicArea=True&amp;isModal=true&amp;asPopupView=true</t>
  </si>
  <si>
    <t>598-2023</t>
  </si>
  <si>
    <t>JOSE ALFONSO PEREZ CONTRERAS</t>
  </si>
  <si>
    <t>PRESTAR SERVICIOS PROFESIONALES PARA LA GESTIÓN DE LA INTEROPERABILIDAD ENTRE LOS SISTEMAS DE INFORMACIÓN Y APOYO EN LA ARQUITECTURA DE SOFTWARE DE LA ENTIDAD.</t>
  </si>
  <si>
    <t>https://community.secop.gov.co/Public/Tendering/OpportunityDetail/Index?noticeUID=CO1.NTC.4076836&amp;isFromPublicArea=True&amp;isModal=true&amp;asPopupView=true</t>
  </si>
  <si>
    <t>599-2023</t>
  </si>
  <si>
    <t>LAURA DANIELA TORO JOVEN</t>
  </si>
  <si>
    <t>https://community.secop.gov.co/Public/Tendering/OpportunityDetail/Index?noticeUID=CO1.NTC.4076684&amp;isFromPublicArea=True&amp;isModal=true&amp;asPopupView=true</t>
  </si>
  <si>
    <t>600-2023</t>
  </si>
  <si>
    <t>LIZETH MARGARITA BERMUDEZ DIAZ</t>
  </si>
  <si>
    <t>PRESTAR SERVICIOS PROFESIONALES EN DERECHO PARA APOYAR EN LA ESTRUCTURACIÓN Y SEGUIMIENTO DE PROYECTOS URBANOS, ACTOS ADMINISTRATIVOS Y ACTUACIONES DEL SECTOR HÁBITAT</t>
  </si>
  <si>
    <t>https://community.secop.gov.co/Public/Tendering/OpportunityDetail/Index?noticeUID=CO1.NTC.4076927&amp;isFromPublicArea=True&amp;isModal=true&amp;asPopupView=true</t>
  </si>
  <si>
    <t>601-2023</t>
  </si>
  <si>
    <t>Aporte Bajo Condición</t>
  </si>
  <si>
    <t>ASOCIACIÓN DE USUARIOS DE ACUEDUCTO DE LA VEREDA LAS MARGARITAS</t>
  </si>
  <si>
    <t>ENTREGAR A LA ASOCIACIÓN DE USUARIOS DE ACUEDUCTO DE LA VEREDA LAS MARGARITAS DE LA LOCALIDAD DE USME SANTA DE BOGOTA D.C  A TÍTULO DE APORTE BAJO CONDICIÓN  UN (1) EQUIPO GENERADOR DE CLORO IN SITU A PARTIR DE SAL COMÚN Y CORRIENTE ELÉCTRICA; Y, UN (1) SISTEMA DE ALIMENTACIÓN SOLAR CON SUS CORRESPONDIENTES SOPORTES, PANELES, INVERSORES DE POTENCIA, REGULADORES, BATERÍAS Y ACCESORIOS NECESARIOS PARA GARANTIZAR EL FUNCIONAMIENTO DEL SISTEMA DE DESINFECCIÓN 24 HORAS - ACUAMARG PARA SU OPERACIÓN EN EL SISTEMA DE ACUEDUCTO.</t>
  </si>
  <si>
    <t>Aporte en especie</t>
  </si>
  <si>
    <t>https://www.contratos.gov.co/consultas/detalleProceso.do?numConstancia=23-22-77682&amp;g-recaptcha-response=</t>
  </si>
  <si>
    <t>603-2023</t>
  </si>
  <si>
    <t>EDWIN ALEXANDER SUAREZ LEON</t>
  </si>
  <si>
    <t>PRESTAR SERVICIOS DE APOYO ASISTENCIAL Y ADMINISTRATIVO PARA LA IMPLEMENTACIÓN DE PROGRAMAS ASOCIADOS A LOS INSTRUMENTOS DE FINANCIACIÓN A CARGO DE LA SUBSECRETARÍA DE GESTIÓN FINANCIERA</t>
  </si>
  <si>
    <t>https://community.secop.gov.co/Public/Tendering/OpportunityDetail/Index?noticeUID=CO1.NTC.4084864&amp;isFromPublicArea=True&amp;isModal=true&amp;asPopupView=true</t>
  </si>
  <si>
    <t>604-2023</t>
  </si>
  <si>
    <t>LUIS FELIPE BARRIOS ALVAREZ</t>
  </si>
  <si>
    <t>PRESTAR SERVICIOS PROFESIONALES DESDE EL COMPONENTE FINANCIERO PARA ANALIZAR, REVISAR, HACER SEGUIMIENTO Y LEGALIZAR SUBSIDIOS ASOCIADOS A LOS INSTRUMENTOS DE FINANCIACIÓN DEFINIDOS POR LA SECRETARÍA DISTRITAL DEL HÁBITAT</t>
  </si>
  <si>
    <t>https://community.secop.gov.co/Public/Tendering/OpportunityDetail/Index?noticeUID=CO1.NTC.4085416&amp;isFromPublicArea=True&amp;isModal=true&amp;asPopupView=true</t>
  </si>
  <si>
    <t>605-2023</t>
  </si>
  <si>
    <t>SANTIAGO JOSE VARGAS TRIVIÑO</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</si>
  <si>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</si>
  <si>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https://community.secop.gov.co/Public/Tendering/OpportunityDetail/Index?noticeUID=CO1.NTC.4082553&amp;isFromPublicArea=True&amp;isModal=true&amp;asPopupView=true</t>
  </si>
  <si>
    <t>606-2023</t>
  </si>
  <si>
    <t>MARIA INES MEJIA PEÑARANDA</t>
  </si>
  <si>
    <t>PRESTAR SERVICIOS PROFESIONALES PARA ACOMPAÑAR DESDE EL COMPONENTE JURIDICO LAS ACTIVIDADES CONTRACTUALES QUE DESARROLLA LA SUBDIRECCIÓN DE SERVICIOS PÚBLICOS EN EL MARCO DE SUS FUNCIONES.</t>
  </si>
  <si>
    <t>https://community.secop.gov.co/Public/Tendering/OpportunityDetail/Index?noticeUID=CO1.NTC.4082749&amp;isFromPublicArea=True&amp;isModal=true&amp;asPopupView=true</t>
  </si>
  <si>
    <t>607-2023</t>
  </si>
  <si>
    <t>HUGO ALEJANDRO LOPEZ LOPEZ</t>
  </si>
  <si>
    <t>PRESTAR SERVICIOS PROFESIONALES PARA DESARROLLAR LABORES ADMINISTRATIVAS, FINANCIERAS Y LOGISTICAS REQUERIDAS EN EL PROCESO DE BIENES, SERVICIOS E INFRAESTRUCTURA DE LA SUBDIRECCIÓN ADMINISTRATIVA DE LA SDHT.</t>
  </si>
  <si>
    <t>https://community.secop.gov.co/Public/Tendering/OpportunityDetail/Index?noticeUID=CO1.NTC.4088114&amp;isFromPublicArea=True&amp;isModal=true&amp;asPopupView=true</t>
  </si>
  <si>
    <t>608-2023</t>
  </si>
  <si>
    <t>MYRIAM BARBOSA ROSALES</t>
  </si>
  <si>
    <t>PRESTAR SERVICIOS PROFESIONALES PARA APOYAR LAS ACCIONES DE ORIENTACIÓN Y DIVULGACIÓN DE LA OFERTA DE SERVICIOS DE LA ENTIDAD, ASÍ COMO LA GESTIÓN SOCIAL DE LAS ESTRATEGIAS DE PARTICIPACIÓN PRIORIZADAS POR LA SECRETARÍA DISTRITAL DEL HÁBITAT</t>
  </si>
  <si>
    <t>https://community.secop.gov.co/Public/Tendering/OpportunityDetail/Index?noticeUID=CO1.NTC.4088346&amp;isFromPublicArea=True&amp;isModal=true&amp;asPopupView=true</t>
  </si>
  <si>
    <t>609-2023</t>
  </si>
  <si>
    <t>JULIANA ANDREA JAMIOY</t>
  </si>
  <si>
    <t>PRESTAR SERVICIOS PROFESIONALES PARA APOYAR LA GESTIÓN SOCIAL DERIVADA DE LAS ACCIONES DE LA SECRETARIA DEL HÁBITAT EN LOS TERRITORIOS, TANTO EN LAS ESTRATEGIAS DE PARTICIPACIÓN COMO DE LAS ACCIONES DE ACOMPAÑAMIENTO ASOCIADAS A PROGRAMAS DE VIVIENDA.</t>
  </si>
  <si>
    <t>https://community.secop.gov.co/Public/Tendering/OpportunityDetail/Index?noticeUID=CO1.NTC.4088530&amp;isFromPublicArea=True&amp;isModal=true&amp;asPopupView=true</t>
  </si>
  <si>
    <t>610-2023</t>
  </si>
  <si>
    <t>DARYBEL ALEJANDRA DUARTE CARMONA</t>
  </si>
  <si>
    <t>PRESTAR SERVICIOS PROFESIONALES PARA APOYAR LA EJECUCIÓN DE LAS INTERVENCIONES EN ESPACIO PÚBLICO EN EL COMPONENTE CALLES MÁGICAS LIDERADO POR LA SUBDIRECCIÓN DE PARTICIPACIÓN Y RELACIONES CON LA COMUNIDAD.</t>
  </si>
  <si>
    <t>https://community.secop.gov.co/Public/Tendering/OpportunityDetail/Index?noticeUID=CO1.NTC.4089999&amp;isFromPublicArea=True&amp;isModal=true&amp;asPopupView=true</t>
  </si>
  <si>
    <t>611-2023</t>
  </si>
  <si>
    <t>BERTHA LUCIA GOMEZ MORENO</t>
  </si>
  <si>
    <t>PRESTAR SERVICIOS PROFESIONALES PARA DESARROLLAR ACTIVIDADES ASOCIADAS AL ANÁLISIS, CLASIFICACIÓN, REGISTRO Y CONCILIACIÓN CONTABLE DE LA SECRETARÍA DISTRITAL DEL HÁBITAT</t>
  </si>
  <si>
    <t>https://community.secop.gov.co/Public/Tendering/OpportunityDetail/Index?noticeUID=CO1.NTC.4094654&amp;isFromPublicArea=True&amp;isModal=true&amp;asPopupView=true</t>
  </si>
  <si>
    <t>612-2023</t>
  </si>
  <si>
    <t>CAMILO IBARRA CUBILLOS</t>
  </si>
  <si>
    <t>PRESTAR SERVICIOS PROFESIONALES PARA APOYAR LA LIQUIDACIÓN DE CUENTAS DE COBRO, EL REPORTE DE LA EXOGENA NACIONAL Y LA GENERACIÓN DE LOS CÓDIGOS DE BARRAS PARA CONSIGNACIÓN DE INGRESOS EN LA DIRECCIÓN DISTRITAL DE TESORERÍA</t>
  </si>
  <si>
    <t>https://community.secop.gov.co/Public/Tendering/OpportunityDetail/Index?noticeUID=CO1.NTC.4094380&amp;isFromPublicArea=True&amp;isModal=true&amp;asPopupView=true</t>
  </si>
  <si>
    <t>613-2023</t>
  </si>
  <si>
    <t>CLAUDIA MARCELA LONDOÑO LOPEZ</t>
  </si>
  <si>
    <t>PRESTAR SERVICIOS PROFESIONALES PARA APOYAR LA LIQUIDACIÓN DE CUENTAS DE COBRO, LA PROGRAMACIÓN DEL PAC Y LA CONCILIACIÓN CONTABLE DE PAGOS ENTRE BOGDATA Y JSP7</t>
  </si>
  <si>
    <t>https://community.secop.gov.co/Public/Tendering/OpportunityDetail/Index?noticeUID=CO1.NTC.4094542&amp;isFromPublicArea=True&amp;isModal=true&amp;asPopupView=true</t>
  </si>
  <si>
    <t>614-2023</t>
  </si>
  <si>
    <t>DANIEL DELGADO BRAVO</t>
  </si>
  <si>
    <t>https://community.secop.gov.co/Public/Tendering/OpportunityDetail/Index?noticeUID=CO1.NTC.4092233&amp;isFromPublicArea=True&amp;isModal=true&amp;asPopupView=true</t>
  </si>
  <si>
    <t>615-2023</t>
  </si>
  <si>
    <t>ROSA CAROLINA CORAL QUIROZ</t>
  </si>
  <si>
    <t>PRESTAR SERVICIOS PROFESIONALES DE SOPORTE JURÍDICO A LA SUBSECRETARIA JURÍDICA, EN TEMAS RELACIONADOS CON LA DEFENSA JUDICIAL Y EXTRAJUDICIAL DE LA SECRETARÍA DISTRITAL DEL HÁBITAT Y REALIZAR RETROALIMENTACIÓN DE LOS CASOS A LOS DEMÁS ABOGADOS</t>
  </si>
  <si>
    <t>https://community.secop.gov.co/Public/Tendering/OpportunityDetail/Index?noticeUID=CO1.NTC.4096103&amp;isFromPublicArea=True&amp;isModal=true&amp;asPopupView=true</t>
  </si>
  <si>
    <t>616-2023</t>
  </si>
  <si>
    <t>CARLOS CESAR CASTILLA HERNANDEZ</t>
  </si>
  <si>
    <t>https://community.secop.gov.co/Public/Tendering/OpportunityDetail/Index?noticeUID=CO1.NTC.4096623&amp;isFromPublicArea=True&amp;isModal=true&amp;asPopupView=true</t>
  </si>
  <si>
    <t>617-2023</t>
  </si>
  <si>
    <t>CATALINA CAMARGO OSPINA</t>
  </si>
  <si>
    <t>https://community.secop.gov.co/Public/Tendering/OpportunityDetail/Index?noticeUID=CO1.NTC.4097754&amp;isFromPublicArea=True&amp;isModal=true&amp;asPopupView=true</t>
  </si>
  <si>
    <t>618-2023</t>
  </si>
  <si>
    <t>IVAN FERNANDO RODRIGUEZ</t>
  </si>
  <si>
    <t>https://community.secop.gov.co/Public/Tendering/OpportunityDetail/Index?noticeUID=CO1.NTC.4098154&amp;isFromPublicArea=True&amp;isModal=true&amp;asPopupView=true</t>
  </si>
  <si>
    <t>619-2023</t>
  </si>
  <si>
    <t>ALEX DIXON MOLINA GAVIRIA</t>
  </si>
  <si>
    <t>https://community.secop.gov.co/Public/Tendering/OpportunityDetail/Index?noticeUID=CO1.NTC.4098410&amp;isFromPublicArea=True&amp;isModal=true&amp;asPopupView=true</t>
  </si>
  <si>
    <t>620-2023</t>
  </si>
  <si>
    <t>LUIS MANUEL DE LA HOZ SARMIENTO</t>
  </si>
  <si>
    <t>PRESTAR SERVICIOS PROFESIONALES PARA APOYAR LA IMPLEMENTACIÓN DEL COMPONENTE SOCIAL EN EL ORDENAMIENTO TERRITORIAL, EN EL MARCO DE LA POLÍTICA DE GESTIÓN INTEGRAL DEL HÁBITAT.</t>
  </si>
  <si>
    <t>https://community.secop.gov.co/Public/Tendering/OpportunityDetail/Index?noticeUID=CO1.NTC.4099623&amp;isFromPublicArea=True&amp;isModal=true&amp;asPopupView=true</t>
  </si>
  <si>
    <t>621-2023</t>
  </si>
  <si>
    <t>DIANA CAROLINA ACOSTA SANTAMARIA</t>
  </si>
  <si>
    <t>PRESTAR SERVICIOS PROFESIONALES PARA LA GESTIÓN DEL RELACIONAMIENTO INSTITUCIONAL E INTERINSTITUCIONAL CON LOS ACTORES PÚBLICOS Y PRIVADOS EN DESARROLLO DE LOS PROGRAMAS Y PROYECTOS ESTRATÉGICOS DE LA SECRETARÍA DISTRITAL DEL HÁBITAT.</t>
  </si>
  <si>
    <t>https://community.secop.gov.co/Public/Tendering/OpportunityDetail/Index?noticeUID=CO1.NTC.4097695&amp;isFromPublicArea=True&amp;isModal=true&amp;asPopupView=true</t>
  </si>
  <si>
    <t>622-2023</t>
  </si>
  <si>
    <t>GIRADU CIFUENTES CIFUENTES</t>
  </si>
  <si>
    <t>PRESTAR SERVICIOS PROFESIONALES QUE PERMITAN DESARROLLAR ACCIONES DE ACOMPAÑAMIENTO TÉCNICO PARA CONTRIBUIR EN LA MEJORA DE LA INFRAESTRUCTURA DE LOS ACUEDUCTOS COMUNITARIOS DE LOS SERVICIOS DE ACUEDUCTO Y ALCANTARILLADO</t>
  </si>
  <si>
    <t>https://community.secop.gov.co/Public/Tendering/OpportunityDetail/Index?noticeUID=CO1.NTC.4102889&amp;isFromPublicArea=True&amp;isModal=true&amp;asPopupView=true</t>
  </si>
  <si>
    <t>623-2023</t>
  </si>
  <si>
    <t>HAMILTON BARRIOS ORDOÑEZ</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</si>
  <si>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</si>
  <si>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https://community.secop.gov.co/Public/Tendering/OpportunityDetail/Index?noticeUID=CO1.NTC.4102788&amp;isFromPublicArea=True&amp;isModal=true&amp;asPopupView=true</t>
  </si>
  <si>
    <t>624-2023</t>
  </si>
  <si>
    <t>CONSUELO ARIZA MAHECHA</t>
  </si>
  <si>
    <t>PRESTAR SERVICIOS DE APOYO A LA GESTIÓN PARA EL DESARROLLO DE ACTIVIDADES ASISTENCIALES Y OPERATIVAS QUE GARANTICEN EL MANEJO E INGRESO DE LA INFORMACIÓN Y LA APLICACIÓN DEL SISTEMA DE GESTIÓN DOCUMENTAL DE LA SDHT</t>
  </si>
  <si>
    <t>https://community.secop.gov.co/Public/Tendering/OpportunityDetail/Index?noticeUID=CO1.NTC.4102865&amp;isFromPublicArea=True&amp;isModal=true&amp;asPopupView=true</t>
  </si>
  <si>
    <t>625-2023</t>
  </si>
  <si>
    <t>CARLOS ANDRES PINZON GARZON</t>
  </si>
  <si>
    <t>PRESTAR SERVICIOS PROFESIONALES PARA BRINDAR ACOMPAÑAMIENTO A LA GESTIÓN FINANCIERA EN EL SEGUIMIENTO DE PROYECTOS DE INVERSION Y DE LOS ACUEDUCTOS COMUNITARIOS DEL DISTRITO CAPITAL DE LA SUBDIRECCIÓN DE SERVICIOS PÚBLICOS</t>
  </si>
  <si>
    <t>https://community.secop.gov.co/Public/Tendering/OpportunityDetail/Index?noticeUID=CO1.NTC.4102876&amp;isFromPublicArea=True&amp;isModal=true&amp;asPopupView=true</t>
  </si>
  <si>
    <t>626-2023</t>
  </si>
  <si>
    <t>CLAUDIA MERCEDES FLOREZ VALIENTE</t>
  </si>
  <si>
    <t>PRESTAR SERVICIOS PROFESIONALES EN EL SEGUIMIENTO JURÍDICO, LEGAL Y CONTRACTUAL, NECESARIO PARA LA FORMULACIÓN E IMPLEMENTACIÓN DE LOS PROYECTOS A CARGO DE LA SUBDIRECCIÓN DE OPERACIONES.</t>
  </si>
  <si>
    <t>https://community.secop.gov.co/Public/Tendering/OpportunityDetail/Index?noticeUID=CO1.NTC.4101718&amp;isFromPublicArea=True&amp;isModal=true&amp;asPopupView=true</t>
  </si>
  <si>
    <t>627-2023</t>
  </si>
  <si>
    <t>MARIA DEL CONSUELO ROMERO RESTREPO</t>
  </si>
  <si>
    <t>PRESTAR SERVICIOS PROFESIONALES PARA APOYAR LA ARTICULACIÓN, FORMULACIÓN Y SEGUIMIENTO DE TEMAS RELACIONADOS CON EL SERVICIO PÚBLICO DE ASEO Y GESTIÓN DE RESIDUOS SÓLIDOS EN EL MARCO DE LAS FUNCIONES DE LA SUBDIRECCIÓN DE SERVICIOS PÚBLICOS</t>
  </si>
  <si>
    <t>https://community.secop.gov.co/Public/Tendering/OpportunityDetail/Index?noticeUID=CO1.NTC.4103032&amp;isFromPublicArea=True&amp;isModal=true&amp;asPopupView=true</t>
  </si>
  <si>
    <t>628-2023</t>
  </si>
  <si>
    <t>NATALIA GUTIERREZ PEÑALOZA</t>
  </si>
  <si>
    <t>PRESTAR SERVICIOS PROFESIONALES PARA REALIZAR LA EVALUACIÓN, CONTROL Y SEGUIMIENTO DE LAS OBLIGACIONES ASOCIADAS A LOS DIFERENTES ESPACIOS DE COORDINACIÓN INTERSECTORIAL EN EL MARCO DE LAS FUNCIONES DE LA SUBDIRECCIÓN DE SERVICIOS PÚBLICOS</t>
  </si>
  <si>
    <t>https://community.secop.gov.co/Public/Tendering/OpportunityDetail/Index?noticeUID=CO1.NTC.4103309&amp;isFromPublicArea=True&amp;isModal=true&amp;asPopupView=true</t>
  </si>
  <si>
    <t>629-2023</t>
  </si>
  <si>
    <t>MARCELA ROZO COVALEDA</t>
  </si>
  <si>
    <t>PRESTACIÓN DE SERVICIOS PROFESIONALES PARA APOYAR A LA SUBDIRECCIÓN DE SERVICIOS PÚBLICOS EN LA ELABORACIÓN, IMPLEMENTACIÓN Y SEGUIMIENTO DE PLANES, ESTRATEGIAS, PROYECTOS, PROGRAMAS Y POLÍTICAS DEL SECTOR DE SERVICIOS PÚBLICOS DOMICILIARIOS EN EL DISTRITO CAPITAL QUE PERMITAN AFIANZAR LOS PROCESOS DE REGIONALIZACIÓN, SEGUIMIENTO Y MEJORA EN LA PRESTACIÓN DE ESTOS SERVICIOS</t>
  </si>
  <si>
    <t>https://community.secop.gov.co/Public/Tendering/OpportunityDetail/Index?noticeUID=CO1.NTC.4104656&amp;isFromPublicArea=True&amp;isModal=true&amp;asPopupView=true</t>
  </si>
  <si>
    <t>630-2023</t>
  </si>
  <si>
    <t>JUAN DAVID MORALES MEJIA</t>
  </si>
  <si>
    <t>PRESTAR SERVICIOS PROFESIONALES PARA LA REALIZACIÓN DE CONTENIDOS AUDIOVISUALES Y DIGITALES DE LA SDHT</t>
  </si>
  <si>
    <t>https://community.secop.gov.co/Public/Tendering/OpportunityDetail/Index?noticeUID=CO1.NTC.4106062&amp;isFromPublicArea=True&amp;isModal=true&amp;asPopupView=true</t>
  </si>
  <si>
    <t>631-2023</t>
  </si>
  <si>
    <t>DIANA MILENA GOMEZ BARAHONA</t>
  </si>
  <si>
    <t>PRESTACIÓN DE SERVICIOS PROFESIONALES COMO INGENIERO CATASTRAL PARA EL DESARROLLO DE PRODUCTOS CARTOGRAFICOS A PARTIR DEL ANÁLISIS DE LA INFORMACIÓN GEOGRÁFICA EN EL MARCO DE LOS PLANES Y PROGRAMAS DEL SECTOR HABITAT</t>
  </si>
  <si>
    <t>https://community.secop.gov.co/Public/Tendering/OpportunityDetail/Index?noticeUID=CO1.NTC.4114760&amp;isFromPublicArea=True&amp;isModal=true&amp;asPopupView=true</t>
  </si>
  <si>
    <t>632-2023</t>
  </si>
  <si>
    <t>VALENTINA BELTRÁN DÍAZ</t>
  </si>
  <si>
    <t>PRESTAR SERVICIOS PROFESIONALES EN DERECHO PARA APOYAR ACTIVIDADES RELACIONADAS CON LA DEFENSA JUDICIAL Y EXTRAJUDICIAL DE LA SECRETARÍA DISTRITAL DEL HÁBITAT.</t>
  </si>
  <si>
    <t>https://community.secop.gov.co/Public/Tendering/OpportunityDetail/Index?noticeUID=CO1.NTC.4112742&amp;isFromPublicArea=True&amp;isModal=true&amp;asPopupView=true</t>
  </si>
  <si>
    <t>633-2023</t>
  </si>
  <si>
    <t>ELIZABETH DEL CARMEN GONZALEZ CASADIEGOS</t>
  </si>
  <si>
    <t>https://community.secop.gov.co/Public/Tendering/OpportunityDetail/Index?noticeUID=CO1.NTC.4113954&amp;isFromPublicArea=True&amp;isModal=true&amp;asPopupView=true</t>
  </si>
  <si>
    <t>634-2023</t>
  </si>
  <si>
    <t>LILIANA VALBUENA MONROY</t>
  </si>
  <si>
    <t>https://community.secop.gov.co/Public/Tendering/OpportunityDetail/Index?noticeUID=CO1.NTC.4116514&amp;isFromPublicArea=True&amp;isModal=true&amp;asPopupView=true</t>
  </si>
  <si>
    <t>635-2023</t>
  </si>
  <si>
    <t>EDUARDO ANDRES GARZON TORRES</t>
  </si>
  <si>
    <t>PRESTAR SERVICIOS PROFESIONALES PARA APOYAR A LA SUBSECRETARIA DE COORDINACIÓN OPERATIVA EN EL SEGUIMIENTO A LOS PROYECTOS DE ORDEN ESTRATÉGICO PRIORIZADOS EN CADA UNA DE LAS SUBDIRECCIONES QUE CONFORMAN LA DEPENDENCIA.</t>
  </si>
  <si>
    <t>https://community.secop.gov.co/Public/Tendering/OpportunityDetail/Index?noticeUID=CO1.NTC.4122478&amp;isFromPublicArea=True&amp;isModal=true&amp;asPopupView=true</t>
  </si>
  <si>
    <t>636-2023</t>
  </si>
  <si>
    <t>LIZETH LORENA ALVAREZ BORDA</t>
  </si>
  <si>
    <t>PRESTAR SERVICIOS DE APOYO A LA GESTIÓN A LOS PROYECTOS EN EL COMPONENTE SOCIAL Y ADMINISTRATIVO EN EL MARCO DE LAS INTERVENCIONES INTEGRALES DE LA SECRETARÍA DISTRITAL DEL HÁBITAT.</t>
  </si>
  <si>
    <t>https://community.secop.gov.co/Public/Tendering/OpportunityDetail/Index?noticeUID=CO1.NTC.4122394&amp;isFromPublicArea=True&amp;isModal=true&amp;asPopupView=true</t>
  </si>
  <si>
    <t>637-2023</t>
  </si>
  <si>
    <t>JIMMY PAIPA ROMERO</t>
  </si>
  <si>
    <t>PRESTAR SERVICIOS PROFESIONALES EN LA SUBDIRECCIÓN ADMINISTRATIVA PARA EL CONTROL Y SEGUIMIENTO EN INVENTARIOS Y ALMACEN DE LA SDHT.</t>
  </si>
  <si>
    <t>https://community.secop.gov.co/Public/Tendering/OpportunityDetail/Index?noticeUID=CO1.NTC.4122392&amp;isFromPublicArea=True&amp;isModal=true&amp;asPopupView=true</t>
  </si>
  <si>
    <t>638-2023</t>
  </si>
  <si>
    <t>JUAN SEBASTIAN HERNANDEZ ACOSTA</t>
  </si>
  <si>
    <t>PRESTAR SERVICIOS PROFESIONALES PARA LA ELABORACIÓN DE LAS MEMORIAS DE LA GESTIÓN ADELANTADA EN LOS DIFERENTES COMPONENTES IMPLEMENTADOS POR LA SUBSECRETARÍA DE COORDINACIÓN OPERATIVA</t>
  </si>
  <si>
    <t>https://community.secop.gov.co/Public/Tendering/OpportunityDetail/Index?noticeUID=CO1.NTC.4119336&amp;isFromPublicArea=True&amp;isModal=true&amp;asPopupView=true</t>
  </si>
  <si>
    <t>639-2023</t>
  </si>
  <si>
    <t>MARIA CAMILA DUQUE CADAVID</t>
  </si>
  <si>
    <t>PRESTAR SERVICIOS PROFESIONALES PARA APOYAR LA ELABORACIÓN DE PRODUCTOS TÉCNICOS DE SOPORTE REQUERIDOS PARA LAS MODELACIONES ARQUITECTÓNICAS Y URBANAS DE LAS INTERVENCIONES PRIORIZADAS EN EL MARCO DE LA ESTRATEGIA INTEGRAL DE REVITALIZACIÓN.</t>
  </si>
  <si>
    <t>https://community.secop.gov.co/Public/Tendering/OpportunityDetail/Index?noticeUID=CO1.NTC.4119027&amp;isFromPublicArea=True&amp;isModal=true&amp;asPopupView=true</t>
  </si>
  <si>
    <t>640-2023</t>
  </si>
  <si>
    <t>BERTHA JACKELINE COY BERNAL</t>
  </si>
  <si>
    <t>PRESTAR SERVICIOS DE APOYO A LA GESTIÓN EN EL DESARROLLO DE ACTIVIDADES DE CARÁCTER ADMINISTRATIVO RELACIONADAS CON EL CONTROL DE VIVIENDA</t>
  </si>
  <si>
    <t>https://community.secop.gov.co/Public/Tendering/OpportunityDetail/Index?noticeUID=CO1.NTC.4123143&amp;isFromPublicArea=True&amp;isModal=true&amp;asPopupView=true</t>
  </si>
  <si>
    <t>641-2023</t>
  </si>
  <si>
    <t>YANETH FABIOLA CASTILLO GUERRERO</t>
  </si>
  <si>
    <t>PRESTAR SERVICIOS PROFESIONALES PARA ADELANTAR LA ETAPA DE INSTRUCCIÓN Y SUSTANCIACIÓN DE LAS ACTUACIONES DISCIPLINARIAS QUE LE SEAN ASIGNADAS, DE CONFORMIDAD CON LOS PROCESOS DESARROLLADOS EN LA OFICINA DE CONTROL DISCIPLINARIO INTERNO DE LA SDHT.</t>
  </si>
  <si>
    <t>https://community.secop.gov.co/Public/Tendering/OpportunityDetail/Index?noticeUID=CO1.NTC.4128167&amp;isFromPublicArea=True&amp;isModal=true&amp;asPopupView=true</t>
  </si>
  <si>
    <t>642-2023</t>
  </si>
  <si>
    <t>YILMAR YEISSON TORRES BENITEZ</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</si>
  <si>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</si>
  <si>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https://community.secop.gov.co/Public/Tendering/OpportunityDetail/Index?noticeUID=CO1.NTC.4129539&amp;isFromPublicArea=True&amp;isModal=true&amp;asPopupView=true</t>
  </si>
  <si>
    <t>643-2023</t>
  </si>
  <si>
    <t>ANNA VALENTINA TORRES CEPEDA</t>
  </si>
  <si>
    <t>https://community.secop.gov.co/Public/Tendering/OpportunityDetail/Index?noticeUID=CO1.NTC.4135925&amp;isFromPublicArea=True&amp;isModal=true&amp;asPopupView=true</t>
  </si>
  <si>
    <t>644-2023</t>
  </si>
  <si>
    <t>HERNAN CAMILO RIVERA FRANCO</t>
  </si>
  <si>
    <t>https://community.secop.gov.co/Public/Tendering/OpportunityDetail/Index?noticeUID=CO1.NTC.4132173&amp;isFromPublicArea=True&amp;isModal=true&amp;asPopupView=true</t>
  </si>
  <si>
    <t>645-2023</t>
  </si>
  <si>
    <t>GLORIA ESPERANZA NARVAEZ TAFUR</t>
  </si>
  <si>
    <t>PRESTAR SERVICIOS PROFESIONALES A LA SUBDIRECCIÓN DE SERVICIOS PÚBLICOS PARA APOYAR JURIDICAMENTE LA FORMULACIÓN E IMPLEMENTACION DE POLÍTICAS Y PLANES DERIVADOS DEL ORDENAMIENTO TERRITORIAL</t>
  </si>
  <si>
    <t>https://community.secop.gov.co/Public/Tendering/OpportunityDetail/Index?noticeUID=CO1.NTC.4124690&amp;isFromPublicArea=True&amp;isModal=true&amp;asPopupView=true</t>
  </si>
  <si>
    <t>646-2023</t>
  </si>
  <si>
    <t>ANGELICA SOFIA ANGEL MARTINEZ</t>
  </si>
  <si>
    <t>https://community.secop.gov.co/Public/Tendering/OpportunityDetail/Index?noticeUID=CO1.NTC.4128075&amp;isFromPublicArea=True&amp;isModal=true&amp;asPopupView=true</t>
  </si>
  <si>
    <t>647-2023</t>
  </si>
  <si>
    <t>ASTRID LOPEZ BARRERA</t>
  </si>
  <si>
    <t>https://community.secop.gov.co/Public/Tendering/OpportunityDetail/Index?noticeUID=CO1.NTC.4129999&amp;isFromPublicArea=True&amp;isModal=true&amp;asPopupView=true</t>
  </si>
  <si>
    <t>648-2023</t>
  </si>
  <si>
    <t>JESSICA NATALIA DUARTE FIERRO</t>
  </si>
  <si>
    <t>PRESTAR SERVICIOS PROFESIONALES DESDE EL COMPONENTE TÉCNICO PARA APOYAR EL PROCESO DE MEJORAMIENTO DE VIVIENDA EN SU FASE DE EJECUCIÓN EN LOS TERRITORIOS PRIORIZADOS POR LA SECRETARÍA DISTRITAL HÁBITAT.</t>
  </si>
  <si>
    <t>https://community.secop.gov.co/Public/Tendering/OpportunityDetail/Index?noticeUID=CO1.NTC.4130637&amp;isFromPublicArea=True&amp;isModal=true&amp;asPopupView=true</t>
  </si>
  <si>
    <t>649-2023</t>
  </si>
  <si>
    <t>MARIA BELARMINA PAZ OSPINA</t>
  </si>
  <si>
    <t>https://community.secop.gov.co/Public/Tendering/OpportunityDetail/Index?noticeUID=CO1.NTC.4130612&amp;isFromPublicArea=True&amp;isModal=true&amp;asPopupView=true</t>
  </si>
  <si>
    <t>650-2023</t>
  </si>
  <si>
    <t>YANETH BELTRAN USECHE</t>
  </si>
  <si>
    <t>PRESTAR SERVICIOS DE APOYO TÉCNICO RELACIONADO CON LAS ACTIVIDADES DEL PROCESO DE GESTIÓN DOCUMENTAL, EN EL MARCO DE LOS PLANES MISIONALES E INSTITUCIONALES DE LA ENTIDAD</t>
  </si>
  <si>
    <t>https://community.secop.gov.co/Public/Tendering/OpportunityDetail/Index?noticeUID=CO1.NTC.4134654&amp;isFromPublicArea=True&amp;isModal=true&amp;asPopupView=true</t>
  </si>
  <si>
    <t>651-2023</t>
  </si>
  <si>
    <t>CLAUDIA LEONEL CEDANO</t>
  </si>
  <si>
    <t>PRESTAR SERVICIOS PROFESIONALES A LA SUBDIRECCIÓN DE SERVICIOS PÚBLICOS PARA LA GESTIÓN FINANCIERA DEL FONDO DE SOLIDARIDAD Y REDISTRIBUCIÓN DE INGRESOS Y EL OTORGAMIENTO DE BENEFICIOS ECONÓMICOS Y TARIFARIOS DEL ORDEN DISTRITAL EN MATERIA DE SERVICIOS PÚBLCOS DOMICILIARIOS</t>
  </si>
  <si>
    <t>https://community.secop.gov.co/Public/Tendering/OpportunityDetail/Index?noticeUID=CO1.NTC.4139176&amp;isFromPublicArea=True&amp;isModal=true&amp;asPopupView=true</t>
  </si>
  <si>
    <t>652-2023</t>
  </si>
  <si>
    <t>LUZ MARINA CRUZ RAMIREZ</t>
  </si>
  <si>
    <t>PRESTAR SERVICIOS PROFESIONALES PARA EL DESARROLLO DE LAS ACCIONES DE CARÁCTER ADMINISTRATIVO Y FINANCIERO, REQUERIDAS EN EL PROCESO DE REVISIÓN, ANÁLISIS, SEGUIMIENTO Y CONTROL DE LOS A PLANES Y PROGRAMAS QUE SOPORTAN LA GESTIÓN CORPORATIVA DE LA SECRETARÍA DISTRITAL DEL HÁBITAT.</t>
  </si>
  <si>
    <t>https://community.secop.gov.co/Public/Tendering/OpportunityDetail/Index?noticeUID=CO1.NTC.4140372&amp;isFromPublicArea=True&amp;isModal=true&amp;asPopupView=true</t>
  </si>
  <si>
    <t>653-2023</t>
  </si>
  <si>
    <t>CARLOS JULIO PIEDRA ZAMORA</t>
  </si>
  <si>
    <t>PRESTAR SERVICIOS PROFESIONALES EN EL PROCESO DE REVISIÓN Y ANÁLISIS JURÍDICO DE LOS TRÁMITES QUE SE DEBEN DESARROLLAR EN EL MARCO DE LOS PLANES Y PROCESOS A CARGO DE LA SUBSECRETARÍA DE GESTIÓN CORPORATIVA</t>
  </si>
  <si>
    <t>https://community.secop.gov.co/Public/Tendering/OpportunityDetail/Index?noticeUID=CO1.NTC.4140887&amp;isFromPublicArea=True&amp;isModal=true&amp;asPopupView=true</t>
  </si>
  <si>
    <t>654-2023</t>
  </si>
  <si>
    <t>SERGIO ALEJANDRO AVELLA FIGUEROA</t>
  </si>
  <si>
    <t>PRESTAR SERVICIOS PROFESIONALES PARA EL DESARROLLO Y ADMINISTRACIÓN DE TODOS LOS PRODUCTOS Y CONTENIDOS DE LA PLATAFORMA DE EDUCACIÓN VIRTUAL DE LA SDHT</t>
  </si>
  <si>
    <t>https://community.secop.gov.co/Public/Tendering/OpportunityDetail/Index?noticeUID=CO1.NTC.4153438&amp;isFromPublicArea=True&amp;isModal=true&amp;asPopupView=true</t>
  </si>
  <si>
    <t>655-2023</t>
  </si>
  <si>
    <t>JORGE DANIEL PAVAJEAU ORTIZ</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</si>
  <si>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</si>
  <si>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https://community.secop.gov.co/Public/Tendering/OpportunityDetail/Index?noticeUID=CO1.NTC.4141042&amp;isFromPublicArea=True&amp;isModal=true&amp;asPopupView=true</t>
  </si>
  <si>
    <t>656-2023</t>
  </si>
  <si>
    <t>YULEXY JUDITH VILLAMIZAR VEGA</t>
  </si>
  <si>
    <t>PRESTAR SERVICIOS PROFESIONALES PARA APOYAR LA ELABORACIÓN DE DOCUMENTOS Y DEMÁS INSUMOS JURÍDICOS REQUERIDOS PARA LA ETAPA PRECONTRACTUAL, CONTRACTUAL Y POST CONTRACTUAL DE LOS PROCESOS DE CONTRATACIÓN NECESARIOS PARA LA IMPLEMENTACIÓN DE LOS PROYECTOS A CARGO DE LA SUBDIRECCIÓN DE OPERACIONES</t>
  </si>
  <si>
    <t>https://community.secop.gov.co/Public/Tendering/OpportunityDetail/Index?noticeUID=CO1.NTC.4136563&amp;isFromPublicArea=True&amp;isModal=true&amp;asPopupView=true</t>
  </si>
  <si>
    <t>657-2023</t>
  </si>
  <si>
    <t>OSCAR LEONARDO ORTIZ JEREZ</t>
  </si>
  <si>
    <t>PRESTAR SERVICIOS PROFESIONALES DE APOYO EN LAS ACTIVIDADES DEL COMPONENTE SOCIAL EN LA EJECUCIÓN E IMPLEMENTACIÓN DE LOS CONTRATOS PRIORIZADOS EN LAS INTERVENCIONES DE MEJORAMIENTO INTEGRAL RURAL, Y LOS DEMÁS PROYECTOS PRIORIZADOS POR LA SUBDIRECCIÓN DE OPERACIONES.</t>
  </si>
  <si>
    <t>https://community.secop.gov.co/Public/Tendering/OpportunityDetail/Index?noticeUID=CO1.NTC.4132891&amp;isFromPublicArea=True&amp;isModal=true&amp;asPopupView=true</t>
  </si>
  <si>
    <t>658-2023</t>
  </si>
  <si>
    <t>JAIME AUGUSTO RENGIFO PEÑA</t>
  </si>
  <si>
    <t>PRESTAR SERVICIOS PROFESIONALES DESDE EL COMPONENTE URBANO Y ARQUITECTÓNICO PARA EL SEGUIMIENTO A LA FORMULACIÓN E IMPLEMENTACIÓN DE LOS PROYECTOS PRIORIZADOS POR LA SUBDIRECCIÓN DE OPERACIONES.</t>
  </si>
  <si>
    <t>https://community.secop.gov.co/Public/Tendering/OpportunityDetail/Index?noticeUID=CO1.NTC.4136299&amp;isFromPublicArea=True&amp;isModal=true&amp;asPopupView=true</t>
  </si>
  <si>
    <t>659-2023</t>
  </si>
  <si>
    <t>JENNY GARZON TRIVIÑO</t>
  </si>
  <si>
    <t>PRESTAR SERVICIOS PROFESIONALES AL DESPACHO DE LA SUBDIRECCIÓN DE RECURSOS PÚBLICOS, EN EL SEGUIMIENTO Y GESTIÓN DE LOS COMPROMISOS ESTRATÉGICOS ASOCIADOS A LOS INSTRUMENTOS DE FINANCIACIÓN A CARGO DE LA SECRETARÍA DISTRITAL DEL HÁBITAT</t>
  </si>
  <si>
    <t>https://community.secop.gov.co/Public/Tendering/OpportunityDetail/Index?noticeUID=CO1.NTC.4142022&amp;isFromPublicArea=True&amp;isModal=true&amp;asPopupView=true</t>
  </si>
  <si>
    <t>660-2023</t>
  </si>
  <si>
    <t>MARIA ALEJANDRA RODRIGUEZ SANCHEZ</t>
  </si>
  <si>
    <t>PRESTAR SERVICIOS PROFESIONALES DE APOYO JURÍDICO EN LA ESTRUCTURACIÓN E IMPLEMENTACIÓN DE LAS INTERVENCIONES DE MEJORAMIENTO INTEGRAL RURAL MEDIANTE LA VERIFICACIÓN DE CUMPLIMIENTO DE REQUISITOS DE LOS HOGARES POSTULADOS A SUBSIDIOS DE VIVIENDA RURAL, Y LOS DEMÁS PROYECTOS PRIORIZADOS POR LA SUBDIRECCIÓN DE OPERACIONES.</t>
  </si>
  <si>
    <t>https://community.secop.gov.co/Public/Tendering/OpportunityDetail/Index?noticeUID=CO1.NTC.4143534&amp;isFromPublicArea=True&amp;isModal=true&amp;asPopupView=true</t>
  </si>
  <si>
    <t>661-2023</t>
  </si>
  <si>
    <t>SANTIAGO HINCAPIE GARCIA</t>
  </si>
  <si>
    <t>PRESTAR SERVICIOS PROFESIONALES PARA APOYAR LA GESTIÓN AMBIENTAL INTEGRAL EN LA FORMULACIÓN E IMPLEMENTACIÓN DE LAS INTERVENCIONES DE VIVIENDA RURAL Y DE LOS DEMÁS PROYECTOS PRIORIZADOS POR LA SUBDIRECCIÓN DE OPERACIONES</t>
  </si>
  <si>
    <t>https://community.secop.gov.co/Public/Tendering/OpportunityDetail/Index?noticeUID=CO1.NTC.4143454&amp;isFromPublicArea=True&amp;isModal=true&amp;asPopupView=true</t>
  </si>
  <si>
    <t>662-2023</t>
  </si>
  <si>
    <t>EDUARDO ESPAÑA POLO</t>
  </si>
  <si>
    <t>PRESTAR SERVICIOS DE APOYO ADMINISTRATIVO Y OPERATIVO PARA EL PROCESO DE GESTIÓN DOCUMENTAL DE CONFORMIDAD CON LOS LINEAMIENTOS ESTABLECIDOS PARA LOS SISTEMAS DE ARCHIVO Y CONSERVACIÓN DOCUMENTAL</t>
  </si>
  <si>
    <t>https://community.secop.gov.co/Public/Tendering/OpportunityDetail/Index?noticeUID=CO1.NTC.4143023&amp;isFromPublicArea=True&amp;isModal=true&amp;asPopupView=true</t>
  </si>
  <si>
    <t>663-2023</t>
  </si>
  <si>
    <t>JOHAN SEBASTIAN GARCIA JIMENEZ</t>
  </si>
  <si>
    <t>PRESTAR SERVICIOS PROFESIONALES PARA APOYAR EL PROCESO DE GESTIÓN DOCUMENTAL EN LO RELACIONADO CON LOS ARCHIVOS DE GESTIÓN Y ARCHIVO CENTRAL DE LA ENTIDAD</t>
  </si>
  <si>
    <t>https://community.secop.gov.co/Public/Tendering/OpportunityDetail/Index?noticeUID=CO1.NTC.4148206&amp;isFromPublicArea=True&amp;isModal=true&amp;asPopupView=true</t>
  </si>
  <si>
    <t>664-2023</t>
  </si>
  <si>
    <t>CINDY NATALIA GUERRERO CONTRERAS</t>
  </si>
  <si>
    <t>https://community.secop.gov.co/Public/Tendering/OpportunityDetail/Index?noticeUID=CO1.NTC.4145773&amp;isFromPublicArea=True&amp;isModal=true&amp;asPopupView=true</t>
  </si>
  <si>
    <t>665-2023</t>
  </si>
  <si>
    <t>MARISOL MURILLO SANCHEZ</t>
  </si>
  <si>
    <t>PRESTAR SERVICIOS PROFESIONALES PARA REALIZAR EL SEGUIMIENTO, GESTIÓN Y ARTICULACIÓN DE LOS PROYECTOS MISIONALES QUE LE SEAN ASIGNADOS, ASÍ COMO SER EL ENLACE ENTRE LA SUBSECRETARÍA DE GESTIÓN CORPORATIVA Y EL DESPACHO, EN LOS TEMAS FINANCIEROS Y CONTABLES QUE CORRESPONDAN A LA INFORMACIÓN GENERADA POR LOS RESPECTIVOS PROYECTOS.</t>
  </si>
  <si>
    <t>https://community.secop.gov.co/Public/Tendering/OpportunityDetail/Index?noticeUID=CO1.NTC.4147869&amp;isFromPublicArea=True&amp;isModal=true&amp;asPopupView=true</t>
  </si>
  <si>
    <t>666-2023</t>
  </si>
  <si>
    <t>ADRIANA ISABEL SANDOVAL OTALORA</t>
  </si>
  <si>
    <t>https://community.secop.gov.co/Public/Tendering/OpportunityDetail/Index?noticeUID=CO1.NTC.4151550&amp;isFromPublicArea=True&amp;isModal=true&amp;asPopupView=true</t>
  </si>
  <si>
    <t>667-2023</t>
  </si>
  <si>
    <t>BRAYAN STYVEN PINZON FLOREZ</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</si>
  <si>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</si>
  <si>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https://community.secop.gov.co/Public/Tendering/OpportunityDetail/Index?noticeUID=CO1.NTC.4151884&amp;isFromPublicArea=True&amp;isModal=true&amp;asPopupView=true</t>
  </si>
  <si>
    <t>668-2023</t>
  </si>
  <si>
    <t>EDUARDO AUGUSTO DUARTE HERNANDEZ</t>
  </si>
  <si>
    <t>PRESTAR SERVICIOS PROFESIONALES PARA APOYAR TECNICAMENTE LA SUSTANCIACIÓN DE LAS INVESTIGACION ES ADMINISTRATIVAS RELACIONADAS CON LA ENAJENACIÓN Y ARRENDAMIENTO DE VIVIENDA</t>
  </si>
  <si>
    <t>https://community.secop.gov.co/Public/Tendering/OpportunityDetail/Index?noticeUID=CO1.NTC.4152149&amp;isFromPublicArea=True&amp;isModal=true&amp;asPopupView=true</t>
  </si>
  <si>
    <t>669-2023</t>
  </si>
  <si>
    <t>CARLOS ALBERTO LOPEZ SUAREZ</t>
  </si>
  <si>
    <t>PRESTAR SERVICIOS TÉCNICOS DE APOYO PARA EL SEGUIMIENTO AL CUMPLIMIENTO DE ACTIVIDADES DESARROLLADAS POR LA OFICINA ASESORA DE CONTROL INTERNO DE CONFORMIDAD CON LO ESTABLECIDO EN EL PLAN ANUAL DE AUDITORIA.</t>
  </si>
  <si>
    <t>https://community.secop.gov.co/Public/Tendering/OpportunityDetail/Index?noticeUID=CO1.NTC.4151051&amp;isFromPublicArea=True&amp;isModal=true&amp;asPopupView=true</t>
  </si>
  <si>
    <t>670-2023</t>
  </si>
  <si>
    <t>KAROL VANESSA MARROQUIN TRIANA</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</si>
  <si>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</si>
  <si>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https://community.secop.gov.co/Public/Tendering/OpportunityDetail/Index?noticeUID=CO1.NTC.4150585&amp;isFromPublicArea=True&amp;isModal=true&amp;asPopupView=true</t>
  </si>
  <si>
    <t>671-2023</t>
  </si>
  <si>
    <t>LUIS FELIPE RAMOS RIOS</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</si>
  <si>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</si>
  <si>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https://community.secop.gov.co/Public/Tendering/OpportunityDetail/Index?noticeUID=CO1.NTC.4150393&amp;isFromPublicArea=True&amp;isModal=true&amp;asPopupView=true</t>
  </si>
  <si>
    <t>672-2023</t>
  </si>
  <si>
    <t>EDWIN GERARDO REYES AGUDELO</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</si>
  <si>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</si>
  <si>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https://community.secop.gov.co/Public/Tendering/OpportunityDetail/Index?noticeUID=CO1.NTC.4151451&amp;isFromPublicArea=True&amp;isModal=true&amp;asPopupView=true</t>
  </si>
  <si>
    <t>673-2023</t>
  </si>
  <si>
    <t>SANDRA GEOVANNA LEON SUAREZ</t>
  </si>
  <si>
    <t>PRESTAR SERVICIOS PROFESIONALES DESARROLLO DE LAS ACTIVIDADES DE ACOMPAÑAMIENTO, CONTROL, SEGUIMIENTO Y EVALUACIÓN DE LOS COMPONENTES DEFINIDOS EN LA GESTIÓN INSTITUCIONAL RELACIONADOS CON LAS AUDITORÍAS EXTERNAS DE CONTROL FISCAL, PLANES DE MEJORAMIENTO Y REQUERIMIENTOS INTERNOS EXTERNOS, EN EL MARCO DEL MODELO INTEGRADO DE PLANEACIÓN Y GESTIÓN Y DEL PLAN ANUAL DE AUDITORÍA.</t>
  </si>
  <si>
    <t>https://community.secop.gov.co/Public/Tendering/OpportunityDetail/Index?noticeUID=CO1.NTC.4151411&amp;isFromPublicArea=True&amp;isModal=true&amp;asPopupView=true</t>
  </si>
  <si>
    <t>674-2023</t>
  </si>
  <si>
    <t>CATERINNE MILLAN NIETO</t>
  </si>
  <si>
    <t>PRESTAR SERVICIOS ASISTENCIALES Y LOGÍSTICOS PARA EL DESARROLLO DE LAS OPERACIONES ADMINISTRATIVAS EN EL MARCO DEL PROCESO DE EVALUACIÓN, ASESORÍA Y MEJORAMIENTO</t>
  </si>
  <si>
    <t>https://community.secop.gov.co/Public/Tendering/OpportunityDetail/Index?noticeUID=CO1.NTC.4153939&amp;isFromPublicArea=True&amp;isModal=true&amp;asPopupView=true</t>
  </si>
  <si>
    <t>675-2023</t>
  </si>
  <si>
    <t>MERY LUCY VILLAMIL MUÑOZ</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</si>
  <si>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</si>
  <si>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https://community.secop.gov.co/Public/Tendering/OpportunityDetail/Index?noticeUID=CO1.NTC.4152698&amp;isFromPublicArea=True&amp;isModal=true&amp;asPopupView=true</t>
  </si>
  <si>
    <t>676-2023</t>
  </si>
  <si>
    <t>ALBA YANNETH CAMELO VELOZA</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</si>
  <si>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 DE LA SECRETARÍA DISTRITAL DEL HÁBITAT.</t>
  </si>
  <si>
    <t>https://community.secop.gov.co/Public/Tendering/OpportunityDetail/Index?noticeUID=CO1.NTC.4149041&amp;isFromPublicArea=True&amp;isModal=true&amp;asPopupView=true</t>
  </si>
  <si>
    <t>677-2023</t>
  </si>
  <si>
    <t>ERNESTO ARTURO QUINTANA PINILLA</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</si>
  <si>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</si>
  <si>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https://community.secop.gov.co/Public/Tendering/OpportunityDetail/Index?noticeUID=CO1.NTC.4154951&amp;isFromPublicArea=True&amp;isModal=true&amp;asPopupView=true</t>
  </si>
  <si>
    <t>678-2023</t>
  </si>
  <si>
    <t>MARISOL MONTEALEGRE RODRÍGUEZ</t>
  </si>
  <si>
    <t>PRESTAR SERVICIOS PROFESIONALES PARA EL PROCESO DE ARTICULACIÓN Y SEGUIMIENTO DE LOS PLANES, PROGRAMAS Y PROCESOS QUE SOPORTAN LA GESTIÓN CORPORATIVA EN LA SECRETARÍA DISTRITAL DEL HÁBITAT</t>
  </si>
  <si>
    <t>https://community.secop.gov.co/Public/Tendering/OpportunityDetail/Index?noticeUID=CO1.NTC.4155662&amp;isFromPublicArea=True&amp;isModal=true&amp;asPopupView=true</t>
  </si>
  <si>
    <t>679-2023</t>
  </si>
  <si>
    <t>Prestación de Servicios</t>
  </si>
  <si>
    <t>TIESTO SOLUCIONES SAS</t>
  </si>
  <si>
    <t>PRESTAR EL SERVICIO INTEGRAL DE ASEO Y CAFETERIA EN LAS INSTALACIONES DE LA SECRETARIA DISTRITAL DEL HÁBITAT.</t>
  </si>
  <si>
    <t>FUNCIONAMIENTO</t>
  </si>
  <si>
    <t>https://community.secop.gov.co/Public/Tendering/OpportunityDetail/Index?noticeUID=CO1.NTC.4110409&amp;isFromPublicArea=True&amp;isModal=true&amp;asPopupView=true</t>
  </si>
  <si>
    <t>680-2023</t>
  </si>
  <si>
    <t>LUZ KARIME MEDINA ROMERO</t>
  </si>
  <si>
    <t>https://community.secop.gov.co/Public/Tendering/OpportunityDetail/Index?noticeUID=CO1.NTC.4168569&amp;isFromPublicArea=True&amp;isModal=true&amp;asPopupView=true</t>
  </si>
  <si>
    <t>681-2023</t>
  </si>
  <si>
    <t>PAOLA KATHERINE OTAVO APARICIO</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</si>
  <si>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</si>
  <si>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https://community.secop.gov.co/Public/Tendering/OpportunityDetail/Index?noticeUID=CO1.NTC.4163533&amp;isFromPublicArea=True&amp;isModal=true&amp;asPopupView=true</t>
  </si>
  <si>
    <t>682-2023</t>
  </si>
  <si>
    <t>ERIKA JULIANA ROA SANCHEZ</t>
  </si>
  <si>
    <t>PRESTAR SERVICIOS PROFESIONALES PARA LIDERAR LA EJECUCIÓN DE LA AUDITORÍA INTERNA AL SISTEMA DE GESTIÓN AMBIENTAL DE LA SECRETARÍA DISTRITAL DEL HÁBITAT SEGÚN LA NORMA ISO 14001:2015</t>
  </si>
  <si>
    <t>https://community.secop.gov.co/Public/Tendering/OpportunityDetail/Index?noticeUID=CO1.NTC.4163546&amp;isFromPublicArea=True&amp;isModal=true&amp;asPopupView=true</t>
  </si>
  <si>
    <t>683-2023</t>
  </si>
  <si>
    <t>JOSE ANDRES CAMELO BARRERA</t>
  </si>
  <si>
    <t>PRESTAR SERVICIOS PROFESIONALES PARA APOYAR DESDE EL COMPONENTE ADMINISTRATIVO LA PLANEACIÓN, EJECUCIÓN Y DESARROLLO DE ESPACIOS DE SOCIALIZACIÓN, PROMOCIÓN Y SENSIBILIZACIÓN DE LAS ESTRATEGIAS RELACIONADAS CON LA GESTIÓN INTEGRAL DEL HÁBITAT.</t>
  </si>
  <si>
    <t>https://community.secop.gov.co/Public/Tendering/OpportunityDetail/Index?noticeUID=CO1.NTC.4173506&amp;isFromPublicArea=True&amp;isModal=true&amp;asPopupView=true</t>
  </si>
  <si>
    <t>684-2023</t>
  </si>
  <si>
    <t>JAIME ALBERTO ESTRADA ARBELAEZ</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</si>
  <si>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</si>
  <si>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https://community.secop.gov.co/Public/Tendering/OpportunityDetail/Index?noticeUID=CO1.NTC.4168296&amp;isFromPublicArea=True&amp;isModal=true&amp;asPopupView=true</t>
  </si>
  <si>
    <t>685-2023</t>
  </si>
  <si>
    <t>PAULA ALEJANDRA ABRIL VILLA</t>
  </si>
  <si>
    <t>https://community.secop.gov.co/Public/Tendering/OpportunityDetail/Index?noticeUID=CO1.NTC.4162794&amp;isFromPublicArea=True&amp;isModal=true&amp;asPopupView=true</t>
  </si>
  <si>
    <t>686-2023</t>
  </si>
  <si>
    <t>ELIANA MOSCOSO VARGAS</t>
  </si>
  <si>
    <t>PRESTAR LOS SERVICIOS PROFESIONALES PARA ARTICULAR Y APOYAR DE MANERA TRANSVERSAL LOS PROYECTOS A CARGO DE LA SUBSECRETARIA DE COORDINACIÓN OPERATIVA RELACIONADOS CON TEMAS DE SEGURIDAD SALUD EN EL TRABAJO Y MANEJO AMBIENTAL.</t>
  </si>
  <si>
    <t>https://community.secop.gov.co/Public/Tendering/OpportunityDetail/Index?noticeUID=CO1.NTC.4167460&amp;isFromPublicArea=True&amp;isModal=true&amp;asPopupView=true</t>
  </si>
  <si>
    <t>688-2023</t>
  </si>
  <si>
    <t>SEBASTIAN ANDRES MACIAS LIVANO</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</si>
  <si>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</si>
  <si>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https://community.secop.gov.co/Public/Tendering/OpportunityDetail/Index?noticeUID=CO1.NTC.4167274&amp;isFromPublicArea=True&amp;isModal=true&amp;asPopupView=true</t>
  </si>
  <si>
    <t>689-2023</t>
  </si>
  <si>
    <t>BRAHAM STUART HERNANDEZ GONZALEZ</t>
  </si>
  <si>
    <t>PRESTAR SERVICIOS PROFESIONALES PARA APOYAR TÉCNICAMENTE LA REVISIÓN, SEGUIMIENTO Y CONTROL DE LOS PROYECTOS PRIORIZADOS POR LA SUBSECRETARÍA DE COORDINACIÓN OPERATIVA.</t>
  </si>
  <si>
    <t>https://community.secop.gov.co/Public/Tendering/OpportunityDetail/Index?noticeUID=CO1.NTC.4167815&amp;isFromPublicArea=True&amp;isModal=true&amp;asPopupView=true</t>
  </si>
  <si>
    <t>690-2023</t>
  </si>
  <si>
    <t>JEAN ANGARITA VASQUEZ</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</si>
  <si>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</si>
  <si>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https://community.secop.gov.co/Public/Tendering/OpportunityDetail/Index?noticeUID=CO1.NTC.4161908&amp;isFromPublicArea=True&amp;isModal=true&amp;asPopupView=true</t>
  </si>
  <si>
    <t>691-2023</t>
  </si>
  <si>
    <t>JULIAN ALBERTO SAENZ MEJIA</t>
  </si>
  <si>
    <t>PRESTAR SERVICIOS PROFESIONALES PARA REALIZAR EL SEGUIMIENTO INTEGRAL A LOS CONTRATOS Y/O CONVENIOS Y LOS DEMÁS PROYECTOS PRIORIZADOS POR LA SUBDIRECCIÓN DE OPERACIONES</t>
  </si>
  <si>
    <t>https://community.secop.gov.co/Public/Tendering/OpportunityDetail/Index?noticeUID=CO1.NTC.4161919&amp;isFromPublicArea=True&amp;isModal=true&amp;asPopupView=true</t>
  </si>
  <si>
    <t>692-2023</t>
  </si>
  <si>
    <t>DIANA MARITZA RAMOS CRUZ</t>
  </si>
  <si>
    <t>PRESTAR SERVICIOS PROFESIONALES PARA REALIZAR EL APOYO ADMINISTRATIVO Y EL SEGUIMIENTO EN EL COMPONENTE DE SEGURIDAD Y SALUD EN EL TRABAJO, EN EL MARCO DE LAS OBRAS ASOCIADAS AL PROYECTO DE MEJORAMIENTO INTEGRAL RURAL Y A LOS DEMÁS PROYECTOS PRIORIZADOS POR LA SUBDIRECCIÓN DE OPERACIONES.</t>
  </si>
  <si>
    <t>https://community.secop.gov.co/Public/Tendering/OpportunityDetail/Index?noticeUID=CO1.NTC.4161833&amp;isFromPublicArea=True&amp;isModal=true&amp;asPopupView=true</t>
  </si>
  <si>
    <t>693-2023</t>
  </si>
  <si>
    <t>DANIELA AVILA TORRES</t>
  </si>
  <si>
    <t>https://community.secop.gov.co/Public/Tendering/OpportunityDetail/Index?noticeUID=CO1.NTC.4167227&amp;isFromPublicArea=True&amp;isModal=true&amp;asPopupView=true</t>
  </si>
  <si>
    <t>694-2023</t>
  </si>
  <si>
    <t>IVAN DARIO JARA VILLALBA</t>
  </si>
  <si>
    <t>PRESTAR SERVICIOS PROFESIONALES PARA EL DESARROLLO DE ACTIVIDADES TÉCNICAS QUE PERMITAN LA EFICIENCIA EN LA OPERACIÓN PARA LA PRESTACIÓN DE LOS SERVICIOS PÚBLICOS DE ACUEDUCTO Y ALCATARILLADO EN LA ZONA RURAL DEL DISTRITO CAPITAL</t>
  </si>
  <si>
    <t>https://community.secop.gov.co/Public/Tendering/OpportunityDetail/Index?noticeUID=CO1.NTC.4167878&amp;isFromPublicArea=True&amp;isModal=true&amp;asPopupView=true</t>
  </si>
  <si>
    <t>695-2023</t>
  </si>
  <si>
    <t>JUAN DIEGO CHAMORRO SEPULVEDA</t>
  </si>
  <si>
    <t>PRESTAR SERVICIOS PROFESIONALES PARA APOYAR LA EJECUCIÓN DE LAS ACTIVIDADES DESARROLLADAS EN EL MARCO DE LA GESTIÓN DE TALENTO HUMANO DE LA SECRETARÍA DISTRITAL DEL HÁBITAT</t>
  </si>
  <si>
    <t>https://community.secop.gov.co/Public/Tendering/OpportunityDetail/Index?noticeUID=CO1.NTC.4171396&amp;isFromPublicArea=True&amp;isModal=true&amp;asPopupView=true</t>
  </si>
  <si>
    <t>696-2023</t>
  </si>
  <si>
    <t>CARLOS HERNAN GALAN LOPEZ</t>
  </si>
  <si>
    <t>PRESTAR SERVICIOS PROFESIONALES PARA REALIZAR INFORMES DE VERIFICACIÓN DE HECHOS CON EL OBJETO DE BRINDAR SOPORTE TÉCNICO A LAS INVESTIGACIONES ADMINISTRATIVAS RELACIONADAS CON LA ENAJENACIÓN Y AREENDAMIENTO DE VIVIENDA</t>
  </si>
  <si>
    <t>https://community.secop.gov.co/Public/Tendering/OpportunityDetail/Index?noticeUID=CO1.NTC.4168920&amp;isFromPublicArea=True&amp;isModal=true&amp;asPopupView=true</t>
  </si>
  <si>
    <t>697-2023</t>
  </si>
  <si>
    <t>MARIA CRISTINA PRIETO ARIAS</t>
  </si>
  <si>
    <t>PRESTAR SERVICIOS PROFESIONALES ESPECIALIZADOS EN MATERIA JURÍDICA PARA LA ESTRUCTURACIÓN, EJECUCIÓN Y SEGUIMIENTO DE LOS PROCESOS QUE SE DESARROLLAN EN EL MARCO DE LOS PLANES Y PROYECTOS A CARGO DE LA SUBSECRETARÍA DE GESTIÓN CORPORATIVA</t>
  </si>
  <si>
    <t>https://community.secop.gov.co/Public/Tendering/OpportunityDetail/Index?noticeUID=CO1.NTC.4173714&amp;isFromPublicArea=True&amp;isModal=true&amp;asPopupView=true</t>
  </si>
  <si>
    <t>698-2023</t>
  </si>
  <si>
    <t>LUZ STELLA GUASAQUILLO</t>
  </si>
  <si>
    <t>PRESTAR SERVICIOS PROFESIONALES DE APOYO JURIDICO PARA SUSTANCIAR INVESTIGACIONES ADMINISTRATIVAS RELACIONADASCON LA ENAJENACIÓN Y ARRENDAMIENTO DE VIVIENDA</t>
  </si>
  <si>
    <t>https://community.secop.gov.co/Public/Tendering/OpportunityDetail/Index?noticeUID=CO1.NTC.4175564&amp;isFromPublicArea=True&amp;isModal=true&amp;asPopupView=true</t>
  </si>
  <si>
    <t>699-2023</t>
  </si>
  <si>
    <t>DIANA JIMENA DORADO MUÑOZ</t>
  </si>
  <si>
    <t>PRESTAR SERVICIOS PROFESIONALES DE APOYO A LA GESTIÓN DE LAS ACTIVIDADES ADMINISTRATIVAS PARA LA FORMULACIÓN E IMPLEMENTACIÓN DE LOS PROYECTOS A CARGO DE LA SUBDIRECCIÓN DE OPERACIONES</t>
  </si>
  <si>
    <t>https://community.secop.gov.co/Public/Tendering/OpportunityDetail/Index?noticeUID=CO1.NTC.4177062&amp;isFromPublicArea=True&amp;isModal=true&amp;asPopupView=true</t>
  </si>
  <si>
    <t>106332-2023</t>
  </si>
  <si>
    <t>ESRI COLOMBIA SAS</t>
  </si>
  <si>
    <t>RENOVACIÓN DE LICENCIAMIENTO Y SOPORTE TÉCNICO AL SOFTWARE CARTOGRÁFICO ARCGIS PROPIEDAD DE LA SECRETARÍA DISTRITAL DEL HÁBITAT</t>
  </si>
  <si>
    <t>https://www.colombiacompra.gov.co/tienda-virtual-del-estado-colombiano/ordenes-compra/106332</t>
  </si>
  <si>
    <t>700-2023</t>
  </si>
  <si>
    <t>Interadministrativo</t>
  </si>
  <si>
    <t>EMPRESA DE TELECOMUNICACIONES DE BOGOTÁ S.A. E.S.P. - ETB S.A. ESP</t>
  </si>
  <si>
    <t>CONTRATAR LOS SERVICIOS DEL CENTRO DE CONTACTO LÍNEA 195 PARA PRESTAR LA ATENCIÓN A LA CIUDADANÍA DE LA SECRETARÍA DISTRITAL DEL HÁBITAT A TRAVÉS DEL CANAL TELEFÓNICO.</t>
  </si>
  <si>
    <t>https://community.secop.gov.co/Public/Tendering/OpportunityDetail/Index?noticeUID=CO1.NTC.4176911&amp;isFromPublicArea=True&amp;isModal=true&amp;asPopupView=true</t>
  </si>
  <si>
    <t>701-2023</t>
  </si>
  <si>
    <t>ANDRES MAURICIO FLORIAN QUINTERO</t>
  </si>
  <si>
    <t>https://community.secop.gov.co/Public/Tendering/OpportunityDetail/Index?noticeUID=CO1.NTC.4178104&amp;isFromPublicArea=True&amp;isModal=true&amp;asPopupView=true</t>
  </si>
  <si>
    <t>702-2023</t>
  </si>
  <si>
    <t>SOCIEDAD COLOMBIANA DE INGENIEROS</t>
  </si>
  <si>
    <t>REALIZAR EL DICTAMEN TÉCNICO PARA DETERMINAR LOS CAMBIOS MORFOLÓGICOS Y LA POSIBLE EXISTENCIA DE PROCESOS INESTABLES ANTIGUOS EN EL SEGMENTO VIAL NÚMERO CIV 1002502, Y LAS POSIBLES CAUSAS DE QUE LAS AGUAS LLUVIAS, EN EL SEGMENTO VIAL CIV 1008237, CIRCULEN POR LA SUPERFICIE DE LAS ESCALERAS.</t>
  </si>
  <si>
    <t>https://community.secop.gov.co/Public/Tendering/OpportunityDetail/Index?noticeUID=CO1.NTC.4184613&amp;isFromPublicArea=True&amp;isModal=true&amp;asPopupView=true</t>
  </si>
  <si>
    <t>703-2023</t>
  </si>
  <si>
    <t>JEISSON ORLANDO ZALDUA GARCES</t>
  </si>
  <si>
    <t>https://community.secop.gov.co/Public/Tendering/OpportunityDetail/Index?noticeUID=CO1.NTC.4185431&amp;isFromPublicArea=True&amp;isModal=true&amp;asPopupView=true</t>
  </si>
  <si>
    <t>704-2023</t>
  </si>
  <si>
    <t>PRESTAR SERVICIOS PROFESIONALES PARA EL APOYO JURÍDICO Y SEGUIMIENTO DE LOS LINEAMIENTOS REQUERIDOS EN EL MARCO DE LOS PROGRAMAS Y PROYECTOS PARA LA ADQUISICIÓN DE VIVIENDA Y/O ACCESO A SOLUCIONES HABITACIONALES DEFINIDOS POR LA SECRETARÍA DISTRITAL DEL HÁBITAT</t>
  </si>
  <si>
    <t>https://community.secop.gov.co/Public/Tendering/OpportunityDetail/Index?noticeUID=CO1.NTC.4187084&amp;isFromPublicArea=True&amp;isModal=true&amp;asPopupView=true</t>
  </si>
  <si>
    <t>705-2023</t>
  </si>
  <si>
    <t>DANIEL ESTEBAN ALARCON ROBLES</t>
  </si>
  <si>
    <t>PRESTAR SERVICIOS PROFESIONALES PARA APOYAR LAS ACTIVIDADES DE SEGUIMIENTO DE LA POLÍTICA DE GESTIÓN INTEGRAL DEL HÁBITAT, ASÍ COMO APOYAR LA FORMULACIÓN Y ADOPCIÓN DE LAS DEMÁS POLÍTICAS DEL SECTOR HÁBITAT.</t>
  </si>
  <si>
    <t>https://community.secop.gov.co/Public/Tendering/OpportunityDetail/Index?noticeUID=CO1.NTC.4186577&amp;isFromPublicArea=True&amp;isModal=true&amp;asPopupView=true</t>
  </si>
  <si>
    <t>706-2023</t>
  </si>
  <si>
    <t>No se expidió</t>
  </si>
  <si>
    <t>MARLEN AREVALO AYALA</t>
  </si>
  <si>
    <t>https://community.secop.gov.co/Public/Tendering/OpportunityDetail/Index?noticeUID=CO1.NTC.4194955&amp;isFromPublicArea=True&amp;isModal=False</t>
  </si>
  <si>
    <t>707-2023</t>
  </si>
  <si>
    <t>PRESTAR EL SERVICIO INTEGRAL DE EJECUCIÓN DE ACTIVIDADES DEL PROCESO DE GESTIÓN DOCUMENTAL DE LA SECRETARÍA DISTRITAL DEL HÁBITAT EN CUMPLIMIENTO DE LA LEY 594 DE 2000&lt;(&gt;,&lt;)&gt;</t>
  </si>
  <si>
    <t>https://community.secop.gov.co/Public/Tendering/OpportunityDetail/Index?noticeUID=CO1.NTC.4190240&amp;isFromPublicArea=True&amp;isModal=true&amp;asPopupView=true</t>
  </si>
  <si>
    <t>708-2023</t>
  </si>
  <si>
    <t>OMAR ELIECER MORENO VERA</t>
  </si>
  <si>
    <t>PRESTAR SERVICIOS PROFESIONALES PARA APOYAR LA EJECUCIÓN DE LAS ACTIVIDADES DESARROLLADAS EN EL MARCO DEL PROCESO DE GESTIÓN DOCUMENTAL EN EL AREA DE CORRESPONDNECIA Y SEGUIMIENTO SIGA</t>
  </si>
  <si>
    <t>https://community.secop.gov.co/Public/Tendering/OpportunityDetail/Index?noticeUID=CO1.NTC.4196189&amp;isFromPublicArea=True&amp;isModal=False</t>
  </si>
  <si>
    <t>709-2023</t>
  </si>
  <si>
    <t>DIEGO FERNANDO CARRILLO ACUÑA</t>
  </si>
  <si>
    <t>PRESTAR SERVICIOS PROFESIONALES DE APOYO JURIDICO PARA SUSTANCIAR I N VE S T I G A C I O N E S ADMINISTRATIVAS RELACIONADAS CON LA ENAJENACIÓN Y ARRENDAMIENTO DE VIVIENDA</t>
  </si>
  <si>
    <t>https://community.secop.gov.co/Public/Tendering/OpportunityDetail/Index?noticeUID=CO1.NTC.4197510&amp;isFromPublicArea=True&amp;isModal=False</t>
  </si>
  <si>
    <t>710-2023</t>
  </si>
  <si>
    <t>MARIA ELENA MEJIA QUINTANILLA</t>
  </si>
  <si>
    <t>PRESTAR SERVICIOS DE APOYO A LA GESTIÓN DOCUMENTAL EN LA CONFORMACIÓN DE EXPEDIENTES PARA POSTULACIÓN DE HOGARES AL SUBSIDIO DE MEJORAMIENTO DE VIVIENDA EN LA MODALIDAD DE HABITABILIDAD EN LOS TERRITORIOS PRIORIZADOS POR LA SECRETARÍA DISTRITAL DEL HÁBITAT</t>
  </si>
  <si>
    <t>https://community.secop.gov.co/Public/Tendering/OpportunityDetail/Index?noticeUID=CO1.NTC.4206727&amp;isFromPublicArea=True&amp;isModal=False</t>
  </si>
  <si>
    <t>711-2023</t>
  </si>
  <si>
    <t>YULY ANGELICA LOZANO GUARNIZO</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</si>
  <si>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</si>
  <si>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https://community.secop.gov.co/Public/Tendering/OpportunityDetail/Index?noticeUID=CO1.NTC.4206812&amp;isFromPublicArea=True&amp;isModal=False</t>
  </si>
  <si>
    <t>712-2023</t>
  </si>
  <si>
    <t>ANGELA MARIA AGUIRRE VALENCIA</t>
  </si>
  <si>
    <t>PRESTAR SERVICIOS PROFESIONALES EN LA ESTRUCTURACIÓN, SEGUIMIENTO Y CONTROL ADMINISTRATIVO Y FINANCIERO DE LOS PROCESOS QUE SE DESARROLLAN EN EL MARCO DE LOS PLANES Y PROYECTOS A CARGO DE LA SUBSECRETARÍA DE GESTIÓN CORPORATIVA</t>
  </si>
  <si>
    <t>https://community.secop.gov.co/Public/Tendering/OpportunityDetail/Index?noticeUID=CO1.NTC.4200203&amp;isFromPublicArea=True&amp;isModal=False</t>
  </si>
  <si>
    <t>713-2023</t>
  </si>
  <si>
    <t>RINA FERNANDA MOLINA LIÑAN</t>
  </si>
  <si>
    <t>https://community.secop.gov.co/Public/Tendering/OpportunityDetail/Index?noticeUID=CO1.NTC.4199933&amp;isFromPublicArea=True&amp;isModal=False</t>
  </si>
  <si>
    <t>714-2023</t>
  </si>
  <si>
    <t>HILDA MERCEDES SIMBAQUEVA POVEDA</t>
  </si>
  <si>
    <t>PRESTAR SERVICIOS DE APOYO ADMINISTRATIVO EN LOS PROCESOS A CARGO DE TALENTO HUMANO DE LA SUBDIRECCIÓN ADMINISTRATIVA.</t>
  </si>
  <si>
    <t>https://community.secop.gov.co/Public/Tendering/OpportunityDetail/Index?noticeUID=CO1.NTC.4205916&amp;isFromPublicArea=True&amp;isModal=False</t>
  </si>
  <si>
    <t>715-2023</t>
  </si>
  <si>
    <t>GUILLERMO MAHECHA PENAGOS</t>
  </si>
  <si>
    <t>PRESTAR LOS SERVICIOS PROFESIONALES PARA APOYAR EL DESARROLLO DE LAS ACCIONES Y LINEAMIENTOS QUE SE IMPLEMENTEN EN EL MARCO DEL PROGRAMA DE GESTIÓN DOCUMENTAL.</t>
  </si>
  <si>
    <t>https://community.secop.gov.co/Public/Tendering/OpportunityDetail/Index?noticeUID=CO1.NTC.4201618&amp;isFromPublicArea=True&amp;isModal=False</t>
  </si>
  <si>
    <t>716-2023</t>
  </si>
  <si>
    <t>LOLITA CAMARGO CORREA</t>
  </si>
  <si>
    <t>PRESTAR SERVICIOS PROFESIONALES PARA EL DESARROLLO DE ACTIVIDADES QUE GARANTICEN EL ACOMPAÑAMIENTO JURÍDICO EN LA IMPLEMENTACIÓN DE PLANES, PROGRAMAS Y POLÍTICAS RELACIONADAS CON LA PRESTACIÓN DE LOS SERVICIOS PÚBLICOS EN BOGOTÁ Y LA REGIÓN</t>
  </si>
  <si>
    <t>https://community.secop.gov.co/Public/Tendering/OpportunityDetail/Index?noticeUID=CO1.NTC.4203190&amp;isFromPublicArea=True&amp;isModal=true&amp;asPopupView=true</t>
  </si>
  <si>
    <t>717-2023</t>
  </si>
  <si>
    <t>DIANA PATRICIA PEÑA MUÑOZ</t>
  </si>
  <si>
    <t>https://community.secop.gov.co/Public/Tendering/OpportunityDetail/Index?noticeUID=CO1.NTC.4209415&amp;isFromPublicArea=True&amp;isModal=true&amp;asPopupView=true</t>
  </si>
  <si>
    <t>718-2023</t>
  </si>
  <si>
    <t>DIANA JASLEYDY DUITAMA CASTAÑEDA</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</si>
  <si>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</si>
  <si>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https://community.secop.gov.co/Public/Tendering/OpportunityDetail/Index?noticeUID=CO1.NTC.4206377&amp;isFromPublicArea=True&amp;isModal=true&amp;asPopupView=true</t>
  </si>
  <si>
    <t>719-2023</t>
  </si>
  <si>
    <t>JUAN CARLOS BUSTOS PINTO</t>
  </si>
  <si>
    <t>https://community.secop.gov.co/Public/Tendering/OpportunityDetail/Index?noticeUID=CO1.NTC.4208375&amp;isFromPublicArea=True&amp;isModal=true&amp;asPopupView=true</t>
  </si>
  <si>
    <t>720-2023</t>
  </si>
  <si>
    <t>ARNOLD EDUARDO CONTA MARTINEZ</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</si>
  <si>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</si>
  <si>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https://community.secop.gov.co/Public/Tendering/OpportunityDetail/Index?noticeUID=CO1.NTC.4207205&amp;isFromPublicArea=True&amp;isModal=False</t>
  </si>
  <si>
    <t>721-2023</t>
  </si>
  <si>
    <t>JULIAN GUILLERMO CASTRO ESPINOSA</t>
  </si>
  <si>
    <t>PRESTAR SERVICIOS PROFESIONALES PARA APOYAR A LA SUBDIRECCIÓN DE SERVICIOS PÚBLICOS Y LA SUBSECRETARIA DE PLANEACIÓN Y POLITICA EN EL SEGUIMIENTO Y REVISIÓN JURÍDICA DE LAS SOLICITUDES, RESPUESTAS, PRODUCTOS, DOCUMENTOS, ACTOS ADMINISTRATIVOS Y DEMAS NECESIDADES JURÍDICAS EN MATERIA DE SERVICIOS PÚBLICOS Y GESTIÓN INTEGRAL DEL HABITAT</t>
  </si>
  <si>
    <t>https://community.secop.gov.co/Public/Tendering/OpportunityDetail/Index?noticeUID=CO1.NTC.4208313&amp;isFromPublicArea=True&amp;isModal=true&amp;asPopupView=true</t>
  </si>
  <si>
    <t>722-2023</t>
  </si>
  <si>
    <t>FELIPE IBANEZ CARDENAS</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</si>
  <si>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</si>
  <si>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https://community.secop.gov.co/Public/Tendering/OpportunityDetail/Index?noticeUID=CO1.NTC.4208330&amp;isFromPublicArea=True&amp;isModal=False</t>
  </si>
  <si>
    <t>723-2023</t>
  </si>
  <si>
    <t>DANIELA LUQUE OVALLE</t>
  </si>
  <si>
    <t>PRESTAR SERVICIOS PROFESIONALES DE APOYO PARA LA EJECUCIÓN DE LA METODOLOGÍA DE PARTICIPACIÓN COMUNITARIA IMPLEMENTADA EN LAS INTERVENCIONES REALIZADAS EN LOS PROYECTOS PRIORIZADOS POR LA SUBDIRECCIÓN DE OPERACIONES</t>
  </si>
  <si>
    <t>https://community.secop.gov.co/Public/Tendering/OpportunityDetail/Index?noticeUID=CO1.NTC.4208244&amp;isFromPublicArea=True&amp;isModal=true&amp;asPopupView=true</t>
  </si>
  <si>
    <t>724-2023</t>
  </si>
  <si>
    <t>LUIS FELIPE MENDEZ BLANCO</t>
  </si>
  <si>
    <t>PRESTAR SERVICIOS PROFESIONALES PARA APOYAR LA CARACTERIZACIÓN DE LOS USOS DEL SUELO RURAL, LA ELABORACIÓN DE LOS ANÁLISIS GEOESPACIALES, PREDIALES Y PROCESAMIENTO DE INFORMACIÓN ALFANUMÉRICA QUE SON NECESARIOS PARA LA ESTRUCTURACIÓN E IMPLEMENTACIÓN DE LAS INTERVENCIONES DE VIVIENDA NUEVA RURAL Y LOS DEMÁS PROYECTOS PRIORIZADOS POR LA SUBDIRECCIÓN DE OPERACIONES</t>
  </si>
  <si>
    <t>https://community.secop.gov.co/Public/Tendering/OpportunityDetail/Index?noticeUID=CO1.NTC.4208335&amp;isFromPublicArea=True&amp;isModal=False</t>
  </si>
  <si>
    <t>725-2023</t>
  </si>
  <si>
    <t>GABRIEL SUAREZ RAMIREZ</t>
  </si>
  <si>
    <t>PRESTAR SERVICIOS PROFESIONALES PARA APOYAR LA FORMULACIÓN DE LOS COMPONENTES URBANO, SOCIAL, NORMATIVO, ECONÓMICO Y AMBIENTAL REQUERIDOS EN LA GESTIÓN E IMPLEMENTACIÓN DE LOS PROYECTOS DE REVITALIZACIÓN URBANA PRIORIZADOS POR LA SUBDIRECCIÓN DE OPERACIONES.</t>
  </si>
  <si>
    <t>https://community.secop.gov.co/Public/Tendering/OpportunityDetail/Index?noticeUID=CO1.NTC.4208426&amp;isFromPublicArea=True&amp;isModal=False</t>
  </si>
  <si>
    <t>726-2023</t>
  </si>
  <si>
    <t>JUAN NICOLAS SUAREZ MANOSALVA</t>
  </si>
  <si>
    <t>PRESTAR SERVICIOS PROFESIONALES PARA REALIZAR EL ACOMPAÑAMIENTO, ANÁLISIS Y CARACTERIZACIÓN QUE SE REQUIERA A PARTIR DE LA FORMULACIÓN O IMPLEMENTACIÓN DE LOS INSTRUMENTOS DE PLANEACIÓN Y GESTIÓN EN RESPONSABILIDAD DE LA SUBDIRECCIÓN.</t>
  </si>
  <si>
    <t>https://community.secop.gov.co/Public/Tendering/OpportunityDetail/Index?noticeUID=CO1.NTC.4209777&amp;isFromPublicArea=True&amp;isModal=true&amp;asPopupView=true</t>
  </si>
  <si>
    <t>727-2023</t>
  </si>
  <si>
    <t>VALENTIN ALEJANDRO URBINA PALMERA</t>
  </si>
  <si>
    <t>PRESTAR SERVICIOS PROFESIONALES PARA REALIZAR EL ANÁLISIS Y DESARROLLO DE LOS MODELOS DEL COMPONENTE URBANISTICO PARA LOS PROYECTOS ESTRATEGICOS QUE INVOLUCREN LA HABILITACIÓN DE SUELO PARA VIVIENDA VIS/VIP, Y USOS COMPLEMENTARIOS</t>
  </si>
  <si>
    <t>https://community.secop.gov.co/Public/Tendering/OpportunityDetail/Index?noticeUID=CO1.NTC.4214091&amp;isFromPublicArea=True&amp;isModal=true&amp;asPopupView=true</t>
  </si>
  <si>
    <t>728-2023</t>
  </si>
  <si>
    <t>ANDRES CAMILO OSORIO MARTINEZ</t>
  </si>
  <si>
    <t>PRESTAR SERVICIOS PROFESIONALES PARA APOYAR JURIDICAMENTE LAS ACTIVIDADES ORIENTADAS AL CONTROL DE PROYECTOS DE ENAJENACIÓN DE VIVIENDA</t>
  </si>
  <si>
    <t>https://community.secop.gov.co/Public/Tendering/OpportunityDetail/Index?noticeUID=CO1.NTC.4214497&amp;isFromPublicArea=True&amp;isModal=true&amp;asPopupView=true</t>
  </si>
  <si>
    <t>729-2023</t>
  </si>
  <si>
    <t>JACQUELINE CACHAYA SANCHEZ</t>
  </si>
  <si>
    <t>PRESTAR SERVICIOS PROFESIONALES DE APOYO Y SEGUIMIENTO A LOS ANÁLISIS CARTOGRÁFICOS, CATASTRALES, PREDIALES Y ESPACIALES DE SOPORTE NECESARIOS PARA LA FORMULACIÓN E IMPLEMENTACIÓN DE LOS PROYECTOS PRIORIZADOS POR LA SUBDIRECCIÓN DE OPERACIONES.</t>
  </si>
  <si>
    <t>https://community.secop.gov.co/Public/Tendering/OpportunityDetail/Index?noticeUID=CO1.NTC.4215535&amp;isFromPublicArea=True&amp;isModal=true&amp;asPopupView=true</t>
  </si>
  <si>
    <t>730-2023</t>
  </si>
  <si>
    <t>JORGE ANDRES PACHON GOMEZ</t>
  </si>
  <si>
    <t>https://community.secop.gov.co/Public/Tendering/OpportunityDetail/Index?noticeUID=CO1.NTC.4223182&amp;isFromPublicArea=True&amp;isModal=true&amp;asPopupView=true</t>
  </si>
  <si>
    <t>731-2023</t>
  </si>
  <si>
    <t>GUILLERMO ALBERTO VALLEJO MESA</t>
  </si>
  <si>
    <t>PRESTAR SERVICIOS PROFESIONALES ESPECIALIZADOS PARA APOYAR EL PROCESO DE TECNOLOGÍAS DE INFORMACIÓN Y COMUNICACIONES TICS DE LA SDHT.</t>
  </si>
  <si>
    <t>https://community.secop.gov.co/Public/Tendering/OpportunityDetail/Index?noticeUID=CO1.NTC.4228469&amp;isFromPublicArea=True&amp;isModal=true&amp;asPopupView=true</t>
  </si>
  <si>
    <t>732-2023</t>
  </si>
  <si>
    <t>JOAN RENE CARVAJAL RAMIREZ</t>
  </si>
  <si>
    <t>PRESTAR SERVICIOS PROFESIONALES EN LA ADMINISTRACIÓN Y LA GESTIÓN DE LA ARQUITECTURA DE INFRAESTRUCTURA TECNOLÓGICA DE LA ENTIDAD.</t>
  </si>
  <si>
    <t>https://community.secop.gov.co/Public/Tendering/OpportunityDetail/Index?noticeUID=CO1.NTC.4255014&amp;isFromPublicArea=True&amp;isModal=False</t>
  </si>
  <si>
    <t>733-2023</t>
  </si>
  <si>
    <t>CAROLINA CARVAJAL ACOSTA</t>
  </si>
  <si>
    <t>https://community.secop.gov.co/Public/Tendering/OpportunityDetail/Index?noticeUID=CO1.NTC.4227954&amp;isFromPublicArea=True&amp;isModal=true&amp;asPopupView=true</t>
  </si>
  <si>
    <t>734-2023</t>
  </si>
  <si>
    <t>MARIA PAULA ROJAS BETANCOURT</t>
  </si>
  <si>
    <t>https://community.secop.gov.co/Public/Tendering/OpportunityDetail/Index?noticeUID=CO1.NTC.4230588&amp;isFromPublicArea=True&amp;isModal=true&amp;asPopupView=true</t>
  </si>
  <si>
    <t>735-2023</t>
  </si>
  <si>
    <t>FABIO DAVID SANCHEZ DURAN</t>
  </si>
  <si>
    <t>PRESTAR SERVICIOS DE APOYO TÉCNICO EN EL PROCESO DE GESTIÓN DOCUMENTAL DE LA ENTIDAD</t>
  </si>
  <si>
    <t>https://community.secop.gov.co/Public/Tendering/OpportunityDetail/Index?noticeUID=CO1.NTC.4235951&amp;isFromPublicArea=True&amp;isModal=true&amp;asPopupView=true</t>
  </si>
  <si>
    <t>736-2023</t>
  </si>
  <si>
    <t>LUZ JANETH CASTRO POLANCO</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</si>
  <si>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</si>
  <si>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https://community.secop.gov.co/Public/Tendering/OpportunityDetail/Index?noticeUID=CO1.NTC.4227996&amp;isFromPublicArea=True&amp;isModal=true&amp;asPopupView=true</t>
  </si>
  <si>
    <t>737-2023</t>
  </si>
  <si>
    <t>NANCY ARCINIEGAS URREA</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</si>
  <si>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</si>
  <si>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https://community.secop.gov.co/Public/Tendering/OpportunityDetail/Index?noticeUID=CO1.NTC.4228190&amp;isFromPublicArea=True&amp;isModal=true&amp;asPopupView=true</t>
  </si>
  <si>
    <t>738-2023</t>
  </si>
  <si>
    <t>ANGELICA MARIA JENNIFER DEMETRIO ROMERO</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</si>
  <si>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</si>
  <si>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https://community.secop.gov.co/Public/Tendering/OpportunityDetail/Index?noticeUID=CO1.NTC.4232568&amp;isFromPublicArea=True&amp;isModal=true&amp;asPopupView=true</t>
  </si>
  <si>
    <t>739-2023</t>
  </si>
  <si>
    <t>NOVA SISTEMAS LTDA</t>
  </si>
  <si>
    <t>PRESTAR SERVICIOS PROFESIONALES A LA SUBSECRETARÍA DE INSPECCIÓN VIGILANCIA Y CONTROL EN LA REVISIÓN Y ANÁLISIS, DE LA FUNCIONABILIDAD Y MEJORA DE LA HERRAMIENTA SIVIDIC DE LA SECRETRIA DEL HÁBITAT</t>
  </si>
  <si>
    <t>https://community.secop.gov.co/Public/Tendering/OpportunityDetail/Index?noticeUID=CO1.NTC.4234434&amp;isFromPublicArea=True&amp;isModal=true&amp;asPopupView=true</t>
  </si>
  <si>
    <t>740-2023</t>
  </si>
  <si>
    <t>DIANA CAROLINA LEON VALERO</t>
  </si>
  <si>
    <t>https://community.secop.gov.co/Public/Tendering/OpportunityDetail/Index?noticeUID=CO1.NTC.4234364&amp;isFromPublicArea=True&amp;isModal=true&amp;asPopupView=true</t>
  </si>
  <si>
    <t>107132-2023</t>
  </si>
  <si>
    <t>BPM CONSULTING LTDA BUSINESS PROCESS MAN AGEMENT CONSULTING LTDA</t>
  </si>
  <si>
    <t>CONTRATAR LOS SERVICIOS DE BPO A TRAVÉS DE UN CALL CENTER, PARA PROPORCIONAR INFORMACIÓN ACERCA DE LOS SERVICIOS FINANCIEROS QUE OFRECE LA SUBSECRETARÍA DE GESTIÓN FINANCIERA PARA LA ADQUISICIÓN DE VIVIENDA Y/O ACCESO A SOLUCIONES HABITACIONALES.</t>
  </si>
  <si>
    <t>https://www.colombiacompra.gov.co/tienda-virtual-del-estado-colombiano/ordenes-compra/107132</t>
  </si>
  <si>
    <t>741-2023</t>
  </si>
  <si>
    <t>LUISA FERNANDA ORJUELA OCAMPO</t>
  </si>
  <si>
    <t>https://community.secop.gov.co/Public/Tendering/OpportunityDetail/Index?noticeUID=CO1.NTC.4234647&amp;isFromPublicArea=True&amp;isModal=true&amp;asPopupView=true</t>
  </si>
  <si>
    <t>742-2023</t>
  </si>
  <si>
    <t>ELKIN DARIO RAGUA RUEDA</t>
  </si>
  <si>
    <t>PRESTAR SERVICIOS PROFESIONALES PARA APOYAR EL PROCESAMIENTO Y LA GESTIÓN DE LA INFORMACIÓN EN LA IMPLEMENTACIÓN Y SEGUIMIENTO DE LA POLÍTICA PÚBLICA DE SERVICIOS PÚBLICOS, ASÍ COMO EN LOS DEMAS PLANES Y POLITICAS QUE ADELANTE LA SUBDIRECCIÓN DE SERVICIOS PÚBLICOS</t>
  </si>
  <si>
    <t>https://community.secop.gov.co/Public/Tendering/OpportunityDetail/Index?noticeUID=CO1.NTC.4243237&amp;isFromPublicArea=True&amp;isModal=true&amp;asPopupView=true</t>
  </si>
  <si>
    <t>743-2023</t>
  </si>
  <si>
    <t>MARIA CATALINA RODRIGUEZ PALACIOS</t>
  </si>
  <si>
    <t>PRESTAR SERVICIOS PROFESIONALES PARA BRINDAR ACOMPAÑAMIENTO ORGANIZACIONAL A LOS ACUEDUCTOS COMUNITARIOS EN EL PROCESO DE FORMALIZACIÓN Y APOYAR LAS ACCIONES PARA EL SEGUIMIENTO DE LOS MECANISMOS DE ATENCIÓN A LOS USUARIOS DE LOS SERVICIOS PÚBLICOS DOMICILIARIOS EN EL DISTRITO CAPITAL Y EL PROCEDIMIENTO DE VALIDACIÓN Y VERIFICACIÓN DE LAS CUENTAS DEL FSRI</t>
  </si>
  <si>
    <t>https://community.secop.gov.co/Public/Tendering/OpportunityDetail/Index?noticeUID=CO1.NTC.4246737&amp;isFromPublicArea=True&amp;isModal=true&amp;asPopupView=true</t>
  </si>
  <si>
    <t>744-2023</t>
  </si>
  <si>
    <t>SIRLY EDELIS CASTRO TUIRAN</t>
  </si>
  <si>
    <t>PRESTAR SERVICIOS PROFESIONALES PARA LA IMPLEMENTACIÓN Y SEGUIMIENTO DE LA POLÍTICA PÚBLICA DE SERVICIOS PÚBLICOS, ASÍ COMO LA FORMULACIÓN Y EL SEGUIMIENTO A LOS PLANES FORMULADOS POR LA SUBDIRECCIÓN DE SERVICIOS PÚBLICOS</t>
  </si>
  <si>
    <t>https://community.secop.gov.co/Public/Tendering/OpportunityDetail/Index?noticeUID=CO1.NTC.4249965&amp;isFromPublicArea=True&amp;isModal=true&amp;asPopupView=true</t>
  </si>
  <si>
    <t>745-2023</t>
  </si>
  <si>
    <t>ANGIE DAYANNA GUILLEN AVILA</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</si>
  <si>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</si>
  <si>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https://community.secop.gov.co/Public/Tendering/OpportunityDetail/Index?noticeUID=CO1.NTC.4353075&amp;isFromPublicArea=True&amp;isModal=true&amp;asPopupView=true</t>
  </si>
  <si>
    <t>746-2023</t>
  </si>
  <si>
    <t>KAREN STEFANI ESTUPIÑAN NIÑO</t>
  </si>
  <si>
    <t>PRESTAR SERVICIOS PROFESIONALES PARA LA PRODUCCIÓN Y DIVULGACION DE CONTENIDO PARA MEDIOS COMUNITARIOS, SOBRE LAS ACCIONES, PROGRAMAS Y PROYECTOS DE LA SDHT</t>
  </si>
  <si>
    <t>https://community.secop.gov.co/Public/Tendering/OpportunityDetail/Index?noticeUID=CO1.NTC.4355241&amp;isFromPublicArea=True&amp;isModal=true&amp;asPopupView=true</t>
  </si>
  <si>
    <t>747-2023</t>
  </si>
  <si>
    <t>OSCAR HUMBERTO GOMEZ ROMERO</t>
  </si>
  <si>
    <t>PRESTAR SERVICIOS PROFESIONALES PARA APOYAR LA CONSTRUCCIÓN, REVISIÓN Y VERIFICACIÓN DE LOS ANÁLISIS AMBIENTALES Y URBANÍSTICOS NECESARIOS PARA LA FORMULACIÓN E IMPLEMENTACIÓN DE LAS INTERVENCIONES DE RECUPERACIÓN DEL ESPACIO PÚBLICO PARA EL CUIDADO Y LOS DEMÁS PROYECTOS PRIORIZADOS POR LA SUBDIRECCIÓN DE OPERACIONES DE LA SECRETARÍA DISTRITAL DEL HÁBITAT.</t>
  </si>
  <si>
    <t>https://community.secop.gov.co/Public/Tendering/OpportunityDetail/Index?noticeUID=CO1.NTC.4353497&amp;isFromPublicArea=True&amp;isModal=true&amp;asPopupView=true</t>
  </si>
  <si>
    <t>748-2023</t>
  </si>
  <si>
    <t>LEIDY AGATHA ROSSIASCO VELASQUEZ</t>
  </si>
  <si>
    <t>PRESTAR SERVICIOS PROFESIONALES PARA DESARROLLAR ACTIVIDADES SOCIALES DE ACOMPAÑAMIENTO A LOS HOGARES EN EL MARCO DE LOS PROYECTOS DE VIVIENDA GESTIONADOS POR LA SECRETARÍA DISTRITAL DEL HÁBITAT</t>
  </si>
  <si>
    <t>https://community.secop.gov.co/Public/Tendering/OpportunityDetail/Index?noticeUID=CO1.NTC.4354389&amp;isFromPublicArea=True&amp;isModal=true&amp;asPopupView=true</t>
  </si>
  <si>
    <t>749-2023</t>
  </si>
  <si>
    <t>LESDY MARIA GIRALDO CASTAÑEDA</t>
  </si>
  <si>
    <t>PRESTAR SERVICIOS PROFESIONALES PARA REALIZAR LA GESTIÓN JURÍDICA DE LAS ACTUACIONES ADMINISTRATIVAS RELACIONADAS A LOS INSTRUMENTOS DE FINANCIACIÓN A CARGO DE LA SDHT</t>
  </si>
  <si>
    <t>https://community.secop.gov.co/Public/Tendering/OpportunityDetail/Index?noticeUID=CO1.NTC.4354698&amp;isFromPublicArea=True&amp;isModal=true&amp;asPopupView=true</t>
  </si>
  <si>
    <t>750-2023</t>
  </si>
  <si>
    <t>OSCAR MAURICIO SANTIAGO RIVEROS</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</si>
  <si>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</si>
  <si>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https://community.secop.gov.co/Public/Tendering/OpportunityDetail/Index?noticeUID=CO1.NTC.4356712&amp;isFromPublicArea=True&amp;isModal=true&amp;asPopupView=true</t>
  </si>
  <si>
    <t>751-2023</t>
  </si>
  <si>
    <t>SONIA ALEJANDRA AGUDELO GOMEZ</t>
  </si>
  <si>
    <t>PRESTAR SERVICIOS PROFESIONALES PARA ELABORAR Y REVISAR LOS DOCUMENTOS NECESARIOS PARA EL SEGUIMIENTO A LA IMPLEMENTACIÓN DE LA POLÍTICA PÚBLICA DE RURALIDAD.</t>
  </si>
  <si>
    <t>https://community.secop.gov.co/Public/Tendering/OpportunityDetail/Index?noticeUID=CO1.NTC.4356718&amp;isFromPublicArea=True&amp;isModal=true&amp;asPopupView=true</t>
  </si>
  <si>
    <t>752-2023</t>
  </si>
  <si>
    <t>DIANA JACKELINE RODRIGUEZ GONZALEZ</t>
  </si>
  <si>
    <t>PRESTAR SERVICIOS PROFESIONALES PARA LA IMPLEMENTACIÓN, FORMULACIÓN, MANTENIMIENTO Y SOPORTE DE LOS SISTEMAS DE INFORMACIÓN REQUERIDOS PARA LA OPERACIÓN DE LOS INSTRUMENTOS DE FINANCIACIÓN DEFINIDOS POR LA SUBSECRETARÍA DE GESTIÓN FINANCIERA</t>
  </si>
  <si>
    <t>https://community.secop.gov.co/Public/Tendering/OpportunityDetail/Index?noticeUID=CO1.NTC.4366641&amp;isFromPublicArea=True&amp;isModal=true&amp;asPopupView=true</t>
  </si>
  <si>
    <t>753-2023</t>
  </si>
  <si>
    <t>DIANA CAROLINA RICO OROZCO</t>
  </si>
  <si>
    <t>PRESTAR SERVICIOS PROFESIONALES PARA APOYAR LOS PROCESOS ADMINISTRATIVOS DESIGNADOS EN EL MARCO DEL SEGUIMIENTO A LAS INTERVENCIONES PRIORIZADAS DE LA SUBSECRETARIA DE COORDINACIÓN OPERATIVA.</t>
  </si>
  <si>
    <t>https://community.secop.gov.co/Public/Tendering/OpportunityDetail/Index?noticeUID=CO1.NTC.4367366&amp;isFromPublicArea=True&amp;isModal=true&amp;asPopupView=true</t>
  </si>
  <si>
    <t>754-2023</t>
  </si>
  <si>
    <t>CLAUDIA ALEXANDRA MORENO GUARIN</t>
  </si>
  <si>
    <t>PRESTAR SERVICIOS PROFESIONALES PARA APOYAR EL PROCEDIMIENTO DE VALIDACIÓN Y VERIFICACIÓN DE CUENTAS DEL FONDO DE SOLIDARIDAD Y REDISTRIBUCIÓN DE INGRESOS - FSRI Y DEL RECONOCIMIENTO DE BENEFICIOS ECONÓMICOS Y TARIFARIOS EN MATERIA DE SERVICIOS PÚBLICOS DOMICILIARIOS, ASÍ COMO EN EL REPORTE Y ELABORACIÓN DE INFORMES EN ESTA MATERIA</t>
  </si>
  <si>
    <t>https://community.secop.gov.co/Public/Tendering/OpportunityDetail/Index?noticeUID=CO1.NTC.4249940&amp;isFromPublicArea=True&amp;isModal=true&amp;asPopupView=true</t>
  </si>
  <si>
    <t>755-2023</t>
  </si>
  <si>
    <t>YOLANDA GUERRERO AVILA</t>
  </si>
  <si>
    <t>PRESTAR SERVICIOS PROFESIONALES PARA APOYAR LA GESTIÓN SOCIAL Y COMUNITARIA DE LAS ACTIVIDADES DESARROLLADAS POR LA SUBDIRECCIÓN DE SERVICIOS PÚBLICOS EN EL DISTRITO CAPITAL</t>
  </si>
  <si>
    <t>https://community.secop.gov.co/Public/Tendering/OpportunityDetail/Index?noticeUID=CO1.NTC.4249985&amp;isFromPublicArea=True&amp;isModal=true&amp;asPopupView=true</t>
  </si>
  <si>
    <t>756-2023</t>
  </si>
  <si>
    <t>DIEGO CAMILO BECERRA CHAPARRO</t>
  </si>
  <si>
    <t>PRESTAR SERVICIOS PROFESIONALES PARA APOYAR DESDE EL COMPONENTE TÉCNICO LA IMPLEMENTACIÓN Y ARTICULACIÓN DE PROGRAMAS, PROYECTOS E INSTRUMENTOS PARA EL FORTALECIMIENTO DE LOS PRESTADORES DE LOS SERVICIOS PÚBLICOS DOMICILIARIOS DE ACUEDUCTO Y ALCANTARILLADO EN EL ÁREA URBANA Y RURAL DEL DISTRITO CAPITAL</t>
  </si>
  <si>
    <t>https://community.secop.gov.co/Public/Tendering/OpportunityDetail/Index?noticeUID=CO1.NTC.4243528&amp;isFromPublicArea=True&amp;isModal=true&amp;asPopupView=true</t>
  </si>
  <si>
    <t>757-2023</t>
  </si>
  <si>
    <t>ABEL ALEXANDER PIRA PINEDA</t>
  </si>
  <si>
    <t>PRESTAR APOYO TÉCNICO EN EL SEGUIMIENTO DE LAS ACTIVIDADES REQUERIDAS PARA LA IMPLEMENTACIÓN DE LAS INTERVENCIONES DE BORDES, Y LOS DEMÁS PROYECTOS PRIORIZADOS POR LA SUBDIRECCIÓN DE OPERACIONES.</t>
  </si>
  <si>
    <t>https://community.secop.gov.co/Public/Tendering/OpportunityDetail/Index?noticeUID=CO1.NTC.4235629&amp;isFromPublicArea=True&amp;isModal=true&amp;asPopupView=true</t>
  </si>
  <si>
    <t>758-2023</t>
  </si>
  <si>
    <t>MONICA MARIA MARQUINEZ RAMIREZ</t>
  </si>
  <si>
    <t>https://community.secop.gov.co/Public/Tendering/OpportunityDetail/Index?noticeUID=CO1.NTC.4240163&amp;isFromPublicArea=True&amp;isModal=true&amp;asPopupView=true</t>
  </si>
  <si>
    <t>759-2023</t>
  </si>
  <si>
    <t>VIVIANA LOZANO DUCUARA</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</si>
  <si>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</si>
  <si>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https://community.secop.gov.co/Public/Tendering/OpportunityDetail/Index?noticeUID=CO1.NTC.4255853&amp;isFromPublicArea=True&amp;isModal=true&amp;asPopupView=true</t>
  </si>
  <si>
    <t>760-2023</t>
  </si>
  <si>
    <t>JUAN SEBASTIAN JARAMILLO GAITAN</t>
  </si>
  <si>
    <t>PRESTAR SERVICIOS PROFESIONALES DE APOYO TÉCNICO Y ADMINISTRATIVO PARA EL ANÁLISIS, CARACTERIZACIÓN, DIAGNÓSTICO EN LOS TERRITORIOS RURALES PARA LA FORMULACIÓN E IMPLEMENTACIÓN Y DESARROLLO DE LOS PROYECTOS PRIORIZADOS.</t>
  </si>
  <si>
    <t>https://community.secop.gov.co/Public/Tendering/OpportunityDetail/Index?noticeUID=CO1.NTC.4247499&amp;isFromPublicArea=True&amp;isModal=true&amp;asPopupView=true</t>
  </si>
  <si>
    <t>761-2023</t>
  </si>
  <si>
    <t>ANGELA PATRICIA MORENO TRUJILLO</t>
  </si>
  <si>
    <t>PRESTAR SERVICIOS PROFESIONALES ESPECIALIZADOS PARA BRINDAR ACOMPAÑAMIENTO JURÍDICO EN EL ANÁLISIS, CONTROL Y SEGUIMIENTO DE LOS DIFERENTES PROCESOS Y PROCEDIMIENTOS CONTRACTUALES QUE ADELANTE LA SDHT EN CADA UNA DE SUS ETAPAS</t>
  </si>
  <si>
    <t>https://community.secop.gov.co/Public/Tendering/OpportunityDetail/Index?noticeUID=CO1.NTC.4255426&amp;isFromPublicArea=True&amp;isModal=true&amp;asPopupView=true</t>
  </si>
  <si>
    <t>762-2023</t>
  </si>
  <si>
    <t>YISELY BALCARCER MARRUGO</t>
  </si>
  <si>
    <t>https://community.secop.gov.co/Public/Tendering/OpportunityDetail/Index?noticeUID=CO1.NTC.4256209&amp;isFromPublicArea=True&amp;isModal=true&amp;asPopupView=true</t>
  </si>
  <si>
    <t>763-2023</t>
  </si>
  <si>
    <t>PRESTAR SERVICIOS PROFESIONALES CON EL FIN DE REALIZAR ACTIVIDADES NECESARIAS EN LA ESTRUCTURACIÓN Y GESTIÓN DE LOS PROGRAMAS DE LA SECRETARÍA DISTRITAL DEL HÁBITAT</t>
  </si>
  <si>
    <t>https://community.secop.gov.co/Public/Tendering/OpportunityDetail/Index?noticeUID=CO1.NTC.4248330&amp;isFromPublicArea=True&amp;isModal=true&amp;asPopupView=true</t>
  </si>
  <si>
    <t>764-2023</t>
  </si>
  <si>
    <t>LUCAS SEBASTIAN GOMEZ GARCIA</t>
  </si>
  <si>
    <t>PRESTAR SERVICIOS PROFESIONALES PARA APOYAR A LA SUBSECRETARÍA DE PLANEACIÓN Y POLÍTICA EN LAS ACTIVIDADES RELACIONADAS CON EL ANÁLISIS, SEGUIMIENTO Y EVALUACIÓN DE LAS POLÍTICAS PÚBLICAS, PROGRAMAS Y ESTRATEGIAS FORMULADAS POR LA ENTIDAD Y EL SECTOR HÁBITAT.</t>
  </si>
  <si>
    <t>https://community.secop.gov.co/Public/Tendering/OpportunityDetail/Index?noticeUID=CO1.NTC.4254931&amp;isFromPublicArea=True&amp;isModal=true&amp;asPopupView=true</t>
  </si>
  <si>
    <t>765-2023</t>
  </si>
  <si>
    <t>ERIKA PAOLA SALDAÑA ZULUAGA</t>
  </si>
  <si>
    <t>PRESTAR SERVICIOS PROFESIONALES EN LAS ACTIVIDADES DE ESTANDARIZACIÓN, CONSOLIDACIÓN Y ACTUALIZACIÓN DE LA INFORMACIÓN GEOGRÁFICA, ALFANUMÉRICA Y CARTOGRÁFICA, EN EL MARCO DE LA INFORMACIÓN MISIONAL Y ESTRATÉGICA DEL SECTOR.</t>
  </si>
  <si>
    <t>https://community.secop.gov.co/Public/Tendering/OpportunityDetail/Index?noticeUID=CO1.NTC.4254934&amp;isFromPublicArea=True&amp;isModal=true&amp;asPopupView=true</t>
  </si>
  <si>
    <t>766-2023</t>
  </si>
  <si>
    <t>FABIAN STEVEN MOSTACILLA LOSADA</t>
  </si>
  <si>
    <t>PRESTAR SERVICIOS PROFESIONALES PARA REALIZAR EL ACOMPAÑAMIENTO Y SEGUIMIENTO A LA FORMULACION Y/O DESARROLLO DE PROYECTOS URBANÍSTICOS E INMOBILIARIOS DE LA CIUDAD QUE PROMUEVAN LA GENERACIÓN DE SOLUCIONES HABITACIONALES.</t>
  </si>
  <si>
    <t>https://community.secop.gov.co/Public/Tendering/OpportunityDetail/Index?noticeUID=CO1.NTC.4250617&amp;isFromPublicArea=True&amp;isModal=true&amp;asPopupView=true</t>
  </si>
  <si>
    <t>767-2023</t>
  </si>
  <si>
    <t>JAVIER ENRIQUE MENDOZA MORA</t>
  </si>
  <si>
    <t>PRESTAR SUS SERVICIOS PROFESIONALES AL PROCESO DE GESTIÓN DOCUMENTAL PARA LA ELABORACIÓN Y/O ACTUALIZACIÓN DE LOS INSTRUMENTOS ARCHIVÍSTICOS DE LA SECRETARÍA DISTRITAL DEL HÁBITAT</t>
  </si>
  <si>
    <t>https://community.secop.gov.co/Public/Tendering/OpportunityDetail/Index?noticeUID=CO1.NTC.4256076&amp;isFromPublicArea=True&amp;isModal=true&amp;asPopupView=true</t>
  </si>
  <si>
    <t>768-2023</t>
  </si>
  <si>
    <t>AROMAS DE LA VIDA</t>
  </si>
  <si>
    <t>PRESTAR SERVICIOS INTEGRALES DE HIGIENE Y BIOSEGURIDAD PARA LAS BATERÍAS SANITARIAS DE LA SECRETARÍA DISTRITAL DEL HÁBITAT.</t>
  </si>
  <si>
    <t>https://community.secop.gov.co/Public/Tendering/OpportunityDetail/Index?noticeUID=CO1.NTC.4211772&amp;isFromPublicArea=True&amp;isModal=true&amp;asPopupView=true</t>
  </si>
  <si>
    <t>769-2023</t>
  </si>
  <si>
    <t>EDGAR ANDRES PASTRAN CHAUX</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</si>
  <si>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</si>
  <si>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Sistema General de Regalias</t>
  </si>
  <si>
    <t>https://community.secop.gov.co/Public/Tendering/OpportunityDetail/Index?noticeUID=CO1.NTC.4256401&amp;isFromPublicArea=True&amp;isModal=true&amp;asPopupView=true</t>
  </si>
  <si>
    <t>770-2023</t>
  </si>
  <si>
    <t>DIANA ALEJANDRA ROZO CORONA</t>
  </si>
  <si>
    <t>PRESTAR SERVICIOS PROFESIONALES PARA APOYAR LA COORDINACIÓN DE LAS ACTIVIDADES TÉCNICAS, SOCIALES Y DE GESTIÓN REQUERIDAS PARA LA ETAPA DE ESTUDIOS PRELIMINARES EN LOS TERRITORIOS SUSCEPTIBLES DE SER LEGALIZADOS.</t>
  </si>
  <si>
    <t>https://community.secop.gov.co/Public/Tendering/OpportunityDetail/Index?noticeUID=CO1.NTC.4256647&amp;isFromPublicArea=True&amp;isModal=true&amp;asPopupView=true</t>
  </si>
  <si>
    <t>107491-2023</t>
  </si>
  <si>
    <t>UNIÓN TEMPORAL SOLUCIONES AVANZADAS DE CONECTIVIDAD AZTECA - CENTURYLINK</t>
  </si>
  <si>
    <t>PRESTAR LOS SERVICIOS DE CONECTIVIDAD PARA LA SECRETARÍA DISTRITAL DEL HABITAT</t>
  </si>
  <si>
    <t>https://www.colombiacompra.gov.co/tienda-virtual-del-estado-colombiano/ordenes-compra/107491</t>
  </si>
  <si>
    <t>107803-2023</t>
  </si>
  <si>
    <t>UNION TEMPORAL ALIANZA TRANSACCIONAL</t>
  </si>
  <si>
    <t>PRESTAR EL SERVICIO DE TRANSPORTE TERRESTRE AUTOMOTOR ESPECIAL, INCLUIDOS TODOS LOS GASTOS INHERENTES AL MISMO.OC.107803</t>
  </si>
  <si>
    <t>https://www.colombiacompra.gov.co/tienda-virtual-del-estado-colombiano/ordenes-compra/107803</t>
  </si>
  <si>
    <t>107820-2023</t>
  </si>
  <si>
    <t>PRESTAR EL SERVICIO DE TRANSPORTE TERRESTRE AUTOMOTOR ESPECIAL, INCLUIDOS TODOS LOS GASTOS INHERENTES AL MISMO.OC.107820</t>
  </si>
  <si>
    <t>https://www.colombiacompra.gov.co/tienda-virtual-del-estado-colombiano/ordenes-compra/107820</t>
  </si>
  <si>
    <t>771-2023</t>
  </si>
  <si>
    <t>WILSON DAVID LOPEZ GRANADA</t>
  </si>
  <si>
    <t>PRESTAR SERVICIOS PROFESIONALES PARA APOYAR LA COORDINACIÓN DE LAS ACTIVIDADES TÉCNICAS, SOCIALES Y DE GESTIÓN REQUERIDAS PARA LA ETAPA DE ESTUDIOS PRELIMINARES DEL INSTRUMENTO DE REGULARIZACIÓN O FORMALIZACIÓN URBANÍSTICA.</t>
  </si>
  <si>
    <t>https://community.secop.gov.co/Public/Tendering/OpportunityDetail/Index?noticeUID=CO1.NTC.4256568&amp;isFromPublicArea=True&amp;isModal=true&amp;asPopupView=true</t>
  </si>
  <si>
    <t>772-2023</t>
  </si>
  <si>
    <t>HUGO RENATO RUA RODRIGUEZ</t>
  </si>
  <si>
    <t>https://community.secop.gov.co/Public/Tendering/OpportunityDetail/Index?noticeUID=CO1.NTC.4258162&amp;isFromPublicArea=True&amp;isModal=true&amp;asPopupView=true</t>
  </si>
  <si>
    <t>773-2023</t>
  </si>
  <si>
    <t>ALBA CRISTINA MELO GOMEZ</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</si>
  <si>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</si>
  <si>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https://community.secop.gov.co/Public/Tendering/OpportunityDetail/Index?noticeUID=CO1.NTC.4257780&amp;isFromPublicArea=True&amp;isModal=true&amp;asPopupView=true</t>
  </si>
  <si>
    <t>774-2023</t>
  </si>
  <si>
    <t>SANTIAGO LINARES BASTO</t>
  </si>
  <si>
    <t xml:space="preserve">DECRETO 513 DEL 14 DE NOVIEMBRE DE 2022-ACTIVIDAD 4.3- PRESTAR SERVICIOS PROFESIONALES PARA DESARROLLAR ACTIVIDADES SOCIALES PARA LA VERIFICACIÓN Y SEGUIMIENTO DE LOS HOGARES BENEFICIARIOS DEL PROGRAMA APORTE TEMPORAL SOLIDARIO DE ARRENDAMIENTO. </t>
  </si>
  <si>
    <t>Recursos Fondiger</t>
  </si>
  <si>
    <t>https://community.secop.gov.co/Public/Tendering/OpportunityDetail/Index?noticeUID=CO1.NTC.4260087&amp;isFromPublicArea=True&amp;isModal=true&amp;asPopupView=true</t>
  </si>
  <si>
    <t>775-2023</t>
  </si>
  <si>
    <t>JHON FREDY MENDEZ SONALQUE</t>
  </si>
  <si>
    <t>DECRETO 513 DEL 14 DE NOVIEMBRE DE 2022-ACTIVIDAD 4.3- PRESTAR SERVICIOS PROFESIONALES PARA LA GESTIÓN SOCIAL, VERIFICACIÓN Y SEGUIMIENTO DE LOS HOGARES BENEFICIARIOS DEL PROGRAMA APORTE TEMPORAL SOLIDARIO DE ARRENDAMIENTO.</t>
  </si>
  <si>
    <t>https://community.secop.gov.co/Public/Tendering/OpportunityDetail/Index?noticeUID=CO1.NTC.4260456&amp;isFromPublicArea=True&amp;isModal=true&amp;asPopupView=true</t>
  </si>
  <si>
    <t>776-2023</t>
  </si>
  <si>
    <t>DIANA PATRICIA RODRIGUEZ OSORIO</t>
  </si>
  <si>
    <t>PRESTAR SERVICIOS PROFESIONALES EN LA SUBDIRECCIÓN ADMINISTRATIVA PARA LIDERAR EL PROCESO DE BIENES, SERVICIOS E INFRAESTRUCTURA DE LA SDHT, CONFORME A LOS PROCEDIMIENTOS, PROTOCOLOS, RIESGOS Y PLAN ANUAL DE ADQUISICIONES DE LA SDHT.</t>
  </si>
  <si>
    <t>https://community.secop.gov.co/Public/Tendering/OpportunityDetail/Index?noticeUID=CO1.NTC.4260067&amp;isFromPublicArea=True&amp;isModal=False</t>
  </si>
  <si>
    <t>777-2023</t>
  </si>
  <si>
    <t>JUAN CAMILO RAMOS CALDERON</t>
  </si>
  <si>
    <t>PRESTAR SERVICIOS DE APOYO ADMINISTRATIVO Y LOGÍSTICO EN LAS ACTIVIDADES A CARGO DEL PROCESO DE BIENES Y SERVICIOS E INFRAESTRUCTURA DE LA SUBDIRECCIÓN ADMINISTRATIVA DE LA SDHT.</t>
  </si>
  <si>
    <t>https://community.secop.gov.co/Public/Tendering/OpportunityDetail/Index?noticeUID=CO1.NTC.4273633&amp;isFromPublicArea=True&amp;isModal=true&amp;asPopupView=true</t>
  </si>
  <si>
    <t>778-2023</t>
  </si>
  <si>
    <t>PRESTAR SERVICIOS PROFESIONALES PARA GESTIONAR Y CONTROLAR EL PROGRAMA BOGOTÁ, EL MEJOR HOGAR PARA LAS MUJERES Y OTROS PROGRAMAS CON ENFOQUE DE GÉNERO DESARROLLADOS POR LA SECRETARÍA DISTRITAL DEL HÁBITAT</t>
  </si>
  <si>
    <t>https://community.secop.gov.co/Public/Tendering/OpportunityDetail/Index?noticeUID=CO1.NTC.4260611&amp;isFromPublicArea=True&amp;isModal=False</t>
  </si>
  <si>
    <t>779-2023</t>
  </si>
  <si>
    <t>JHOAN SEBASTIAN DIAZ LOPEZ</t>
  </si>
  <si>
    <t>https://community.secop.gov.co/Public/Tendering/OpportunityDetail/Index?noticeUID=CO1.NTC.4260928&amp;isFromPublicArea=True&amp;isModal=true&amp;asPopupView=true</t>
  </si>
  <si>
    <t>780-2023</t>
  </si>
  <si>
    <t>MARISOL CORREDOR GARCIA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</si>
  <si>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</si>
  <si>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https://community.secop.gov.co/Public/Tendering/OpportunityDetail/Index?noticeUID=CO1.NTC.4264252&amp;isFromPublicArea=True&amp;isModal=true&amp;asPopupView=true</t>
  </si>
  <si>
    <t>781-2023</t>
  </si>
  <si>
    <t>ERIKA PAOLA VELANDIA PARRA</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</si>
  <si>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</si>
  <si>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https://community.secop.gov.co/Public/Tendering/OpportunityDetail/Index?noticeUID=CO1.NTC.4283147&amp;isFromPublicArea=True&amp;isModal=true&amp;asPopupView=true</t>
  </si>
  <si>
    <t>782-2023</t>
  </si>
  <si>
    <t>GINNA MERCEDES TORO VALLEJOS</t>
  </si>
  <si>
    <t>PRESTAR SERVICIOS PROFESIONALES PARA ORIENTAR LA ELABORACIÓN, REVISIÓN Y CONSOLIDACIÓN DE LOS PRODUCTOS TÉCNICOS DE SOPORTE REQUERIDOS PARA FORMULACIÓN, SEGUIMIENTO E IMPLEMENTACIÓN DE LOS LAS INTERVENCIONES DE MEJORAMIENTO INTEGRAL RURAL, Y LOS DEMÁS PROYECTOS PRIORIZADOS POR LA SUBDIRECCIÓN DE OPERACIONES.</t>
  </si>
  <si>
    <t>https://community.secop.gov.co/Public/Tendering/OpportunityDetail/Index?noticeUID=CO1.NTC.4283060&amp;isFromPublicArea=True&amp;isModal=true&amp;asPopupView=true</t>
  </si>
  <si>
    <t>783-2023</t>
  </si>
  <si>
    <t>MAURICIO RENE OSORIO USECHE</t>
  </si>
  <si>
    <t>https://community.secop.gov.co/Public/Tendering/OpportunityDetail/Index?noticeUID=CO1.NTC.4265937&amp;isFromPublicArea=True&amp;isModal=true&amp;asPopupView=true</t>
  </si>
  <si>
    <t>784-2023</t>
  </si>
  <si>
    <t>MARTHA LETICIA SUAREZ RODRIGUEZ</t>
  </si>
  <si>
    <t>https://community.secop.gov.co/Public/Tendering/OpportunityDetail/Index?noticeUID=CO1.NTC.4267013&amp;isFromPublicArea=True&amp;isModal=true&amp;asPopupView=true</t>
  </si>
  <si>
    <t>785-2023</t>
  </si>
  <si>
    <t>ADRIANA EDU PEÑA MEZA</t>
  </si>
  <si>
    <t>PRESTAR SERVICIOS PROFESIONALES PARA APOYAR LA EJECUCIÓN, SEGUIMIENTO Y EVALUACIÓN DE LAS ACTIVIDADES RELACIONADAS CON LA CULTURA ORGANIZACIONAL DE LA SECRETARÍA DISTRITAL DEL HÁBITAT.</t>
  </si>
  <si>
    <t>https://community.secop.gov.co/Public/Tendering/OpportunityDetail/Index?noticeUID=CO1.NTC.4267690&amp;isFromPublicArea=True&amp;isModal=true&amp;asPopupView=true</t>
  </si>
  <si>
    <t>786-2023</t>
  </si>
  <si>
    <t>JOSE MAURICIO ILLERA REYES</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</si>
  <si>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</si>
  <si>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https://community.secop.gov.co/Public/Tendering/OpportunityDetail/Index?noticeUID=CO1.NTC.4266445&amp;isFromPublicArea=True&amp;isModal=true&amp;asPopupView=true</t>
  </si>
  <si>
    <t>787-2023</t>
  </si>
  <si>
    <t>LUISA FERNANDA AREVALO SANABRIA</t>
  </si>
  <si>
    <t>PRESTAR SERVICIOS PROFESIONALES PARA ANALIZAR, CONSOLIDAR Y ESTRUCTURAR PRODUCTOS REQUERIDOS PARA LA FORMULACIÓN, GESTIÓN E IMPLEMENTACIÓN DEL COMPONENTE ECONÓMICO Y URBANO DE LA ESTRATEGIA INTEGRAL DE REVITALIZACIÓN, Y LOS DEMÁS PROYECTOS PRIORIZADOS POR LA SUBDIRECCIÓN DE OPERACIONES.</t>
  </si>
  <si>
    <t>https://community.secop.gov.co/Public/Tendering/OpportunityDetail/Index?noticeUID=CO1.NTC.4266562&amp;isFromPublicArea=True&amp;isModal=true&amp;asPopupView=true</t>
  </si>
  <si>
    <t>788-2023</t>
  </si>
  <si>
    <t>JORGE ALONSO MARTINEZ MANTILLA</t>
  </si>
  <si>
    <t>PRESTAR SERVICIOS PROFESIONALES PARA APOYAR TÉCNICAMENTE LA SUPERVISIÓN DE LAS OBRAS Y LAS ACTIVIDADES ADMINISTRATIVAS, OPERATIVAS Y DOCUMENTALES, LOS CONTRATOS DE OBRAS, INTERVENTORÍA Y/O CONSULTORÍA NECESARIAS PARA LA IMPLEMENTACIÓN DE LOS PROYECTOS PRIORIZADOS POR LA SUBDIRECCIÓN DE OPERACIONES</t>
  </si>
  <si>
    <t>https://community.secop.gov.co/Public/Tendering/OpportunityDetail/Index?noticeUID=CO1.NTC.4266566&amp;isFromPublicArea=True&amp;isModal=true&amp;asPopupView=true</t>
  </si>
  <si>
    <t>789-2023</t>
  </si>
  <si>
    <t>JHON HEYLER MOSQUERA ASPRILLA</t>
  </si>
  <si>
    <t>PRESTAR APOYO PROFESIONAL PARA LA CONSECUCIÓN ARQUITECTÓNICA, CONSTRUCTIVA, PRESUPUESTAL Y DE SEGUIMIENTO DE LOS PROYECTOS, EN EL MARCO DE LA IMPLEMENTACIÓN DE LAS INTERVENCIONES DE BORDES Y LOS DEMÁS PROYECTOS PRIORIZADOS POR LA SUBDIRECCIÓN DE OPERACIONES.</t>
  </si>
  <si>
    <t>https://community.secop.gov.co/Public/Tendering/OpportunityDetail/Index?noticeUID=CO1.NTC.4266815&amp;isFromPublicArea=True&amp;isModal=true&amp;asPopupView=true</t>
  </si>
  <si>
    <t>790-2023</t>
  </si>
  <si>
    <t>DIANA MILENA VARGAS VELASCO</t>
  </si>
  <si>
    <t>PRESTAR SERVICIOS PROFESIONALES PARA APOYAR JURÍDICAMENTE LA ELABORACIÓN, ESTRUCTURACIÓN Y REVISIÓN DE LOS INSUMOS REQUERIDOS PARA LA FORMULACIÓN E IMPLEMENTACIÓN DE LOS PROYECTOS DE LA SUBDIRECCIÓN DE OPERACIONES.</t>
  </si>
  <si>
    <t>https://community.secop.gov.co/Public/Tendering/OpportunityDetail/Index?noticeUID=CO1.NTC.4266895&amp;isFromPublicArea=True&amp;isModal=true&amp;asPopupView=true</t>
  </si>
  <si>
    <t>791-2023</t>
  </si>
  <si>
    <t>MARIA CECILIA BENAVIDES ESCOBAR</t>
  </si>
  <si>
    <t>PRESTAR SERVICIOS PROFESIONALES PARA APOYAR LA SUPERVISIÓN, SEGUIMIENTO Y GESTIÓN A LOS PROCESOS TÉCNICOS, ADMINISTRATIVOS Y FINANCIEROS REQUERIDOS EN LA IMPLEMENTACIÓN Y/O EJECUCIÓN DE PROYECTOS PRIORIZADOS POR LA ESTRATEGIA INTEGRAL DE REVITALIZACIÓN.</t>
  </si>
  <si>
    <t>https://community.secop.gov.co/Public/Tendering/OpportunityDetail/Index?noticeUID=CO1.NTC.4266934&amp;isFromPublicArea=True&amp;isModal=true&amp;asPopupView=true</t>
  </si>
  <si>
    <t>792-2023</t>
  </si>
  <si>
    <t>IDANIA RAQUEL DONADO MEDINA</t>
  </si>
  <si>
    <t>PRESTAR SERVICIOS PROFESIONALES PARA APOYAR DESDE EL COMPONENTE JURÍDICO Y NORMATIVO LA ESTRUCTURACIÓN E IMPLEMENTACIÓN DE LAS INTERVENCIONES DE MEJORAMIENTO INTEGRAL RURAL Y LOS DEMÁS PROYECTOS PRIORIZADOS POR LA SUBDIRECCIÓN DE OPERACIONES.</t>
  </si>
  <si>
    <t>https://community.secop.gov.co/Public/Tendering/OpportunityDetail/Index?noticeUID=CO1.NTC.4266558&amp;isFromPublicArea=True&amp;isModal=true&amp;asPopupView=true</t>
  </si>
  <si>
    <t>793-2023</t>
  </si>
  <si>
    <t>LEONEL BARUC TAUTIVA NUÑEZ</t>
  </si>
  <si>
    <t>PRESTAR SERVICIOS PROFESIONALES PARA APOYAR JURIDICAMENTE EN LA SUSTANCIACIÓN DE LOS ACTOS ADMINISTRATIVOS EXPEDIDOS POR LA SUBDIRECCIÓN DEINVESTIGACIONES Y CONTROL DE VIVIENDA</t>
  </si>
  <si>
    <t>https://community.secop.gov.co/Public/Tendering/OpportunityDetail/Index?noticeUID=CO1.NTC.4274187&amp;isFromPublicArea=True&amp;isModal=true&amp;asPopupView=true</t>
  </si>
  <si>
    <t>794-2023</t>
  </si>
  <si>
    <t>JAIME ALBERTO FERRO BUITRAGO</t>
  </si>
  <si>
    <t>https://community.secop.gov.co/Public/Tendering/OpportunityDetail/Index?noticeUID=CO1.NTC.4275911&amp;isFromPublicArea=True&amp;isModal=true&amp;asPopupView=true</t>
  </si>
  <si>
    <t>795-2023</t>
  </si>
  <si>
    <t>YINNA ALEJANDRA CALDERON RODRIGUEZ</t>
  </si>
  <si>
    <t>https://community.secop.gov.co/Public/Tendering/OpportunityDetail/Index?noticeUID=CO1.NTC.4275572&amp;isFromPublicArea=True&amp;isModal=true&amp;asPopupView=true</t>
  </si>
  <si>
    <t>796-2023</t>
  </si>
  <si>
    <t>JUAN CARLOS ROA GRANADOS</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</si>
  <si>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</si>
  <si>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https://community.secop.gov.co/Public/Tendering/OpportunityDetail/Index?noticeUID=CO1.NTC.4280116&amp;isFromPublicArea=True&amp;isModal=true&amp;asPopupView=true</t>
  </si>
  <si>
    <t>797-2023</t>
  </si>
  <si>
    <t>MADIYERLEING SUATERNA ARAGON</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</si>
  <si>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</si>
  <si>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https://community.secop.gov.co/Public/Tendering/OpportunityDetail/Index?noticeUID=CO1.NTC.4283139&amp;isFromPublicArea=True&amp;isModal=true&amp;asPopupView=true</t>
  </si>
  <si>
    <t>798-2023</t>
  </si>
  <si>
    <t>MARIA ISABEL HERNANDEZ LOZANO</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</si>
  <si>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</si>
  <si>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https://community.secop.gov.co/Public/Tendering/OpportunityDetail/Index?noticeUID=CO1.NTC.4286539&amp;isFromPublicArea=True&amp;isModal=true&amp;asPopupView=true</t>
  </si>
  <si>
    <t>799-2023</t>
  </si>
  <si>
    <t>MARIO DE JESÚS ESTRADA MARTÍNEZ</t>
  </si>
  <si>
    <t>PRESTAR SERVICIOS PROFESIONALES DE CARÁCTER ADMINISTRATIVO PARA APOYAR EL DESARROLLO DE LAS ACTIVIDADES PROPIAS DE LA SUBSECRETARIA DE GESTIÓN CORPORATIVA DE LA SECRETARIA DISTRITAL DEL HABITAT</t>
  </si>
  <si>
    <t>https://community.secop.gov.co/Public/Tendering/OpportunityDetail/Index?noticeUID=CO1.NTC.4286606&amp;isFromPublicArea=True&amp;isModal=true&amp;asPopupView=true</t>
  </si>
  <si>
    <t>800-2023</t>
  </si>
  <si>
    <t>JAVIER OLAYA OLAYA MONTES</t>
  </si>
  <si>
    <t>PRESTAR SERVICIOS PROFESIONALES PARA APOYAR JURÍDICAMENTE LAS ACTIVIDADES INHERENTES AL PROCESO DE GESTIÓN CONTRACTUAL DE LA SECRETARÍA DISTRITAL DEL HÁBITAT, EN EL MARCO DEL PROYECTO DE INVERSIÓN 7747 - APOYO TÉCNICO, ADMINISTRATIVO Y TECNOLÓGICO EN LA GESTIÓN DE LOS TRAMITES REQUERIDOS PARA PROMOVER LA INICIACIÓN DE VIVIENDAS VIS Y VIP EN BOGOTÁ.</t>
  </si>
  <si>
    <t>https://community.secop.gov.co/Public/Tendering/OpportunityDetail/Index?noticeUID=CO1.NTC.4289872&amp;isFromPublicArea=True&amp;isModal=true&amp;asPopupView=true</t>
  </si>
  <si>
    <t>801-2023</t>
  </si>
  <si>
    <t>JORGE ENRIQUE MALAGON ANGEL</t>
  </si>
  <si>
    <t>PRESTAR SERVICIOS DE APOYO A LA GESTIÓN EN EL PROCESO DE GESTIÓN DOCUMENTAL, EN EL MARCO DE LOS PLANES MISIONALES E INSTITUCIONALES DE LA ENTIDAD</t>
  </si>
  <si>
    <t>https://community.secop.gov.co/Public/Tendering/OpportunityDetail/Index?noticeUID=CO1.NTC.4290110&amp;isFromPublicArea=True&amp;isModal=true&amp;asPopupView=true</t>
  </si>
  <si>
    <t>802-2023</t>
  </si>
  <si>
    <t>AMBAR MILENA BARBOSA RODRIGUEZ</t>
  </si>
  <si>
    <t>PRESTAR SERVICIOS PROFESIONALES PARA APOYAR LA IMPLEMENTACIÓN DE LA POLÍTICA PÚBLICA DE SERVICIOS PÚBLICOS EN EL COMPONENTE DE GOBERNANZA ASÍ COMO EL DESARROLLO DE OTRAS POLÍTICAS, PLANES Y PROGRAMAS FORMULADOS DESDE LA SUBDIRECCIÓN DE SERVICIOS PÚBLICOS</t>
  </si>
  <si>
    <t>https://community.secop.gov.co/Public/Tendering/OpportunityDetail/Index?noticeUID=CO1.NTC.4290223&amp;isFromPublicArea=True&amp;isModal=true&amp;asPopupView=true</t>
  </si>
  <si>
    <t>803-2023</t>
  </si>
  <si>
    <t>DIANA CAROLINA LOSADA RAMIREZ</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</si>
  <si>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</si>
  <si>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https://community.secop.gov.co/Public/Tendering/OpportunityDetail/Index?noticeUID=CO1.NTC.4289790&amp;isFromPublicArea=True&amp;isModal=true&amp;asPopupView=true</t>
  </si>
  <si>
    <t>804-2023</t>
  </si>
  <si>
    <t>DIANA MARCELA PARAMO MONTOYA</t>
  </si>
  <si>
    <t>PRESTAR SERVICIOS PROFESIONALES PARA DESARROLLAR ACTIVIDADES RELACIONADAS CON LA ADQUISICIÓN, SEGUIMIENTO Y CONTROL DE LOS BIENES, SERVICIOS E INFRAESTRUCTURA DE LA SDHT.</t>
  </si>
  <si>
    <t>https://community.secop.gov.co/Public/Tendering/OpportunityDetail/Index?noticeUID=CO1.NTC.4292262&amp;isFromPublicArea=True&amp;isModal=true&amp;asPopupView=true</t>
  </si>
  <si>
    <t>805-2023</t>
  </si>
  <si>
    <t>ELIANA PATRICIA RUBIO CONDE</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</si>
  <si>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</si>
  <si>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https://community.secop.gov.co/Public/Tendering/OpportunityDetail/Index?noticeUID=CO1.NTC.4300662&amp;isFromPublicArea=True&amp;isModal=true&amp;asPopupView=true</t>
  </si>
  <si>
    <t>806-2023</t>
  </si>
  <si>
    <t>LEYDI VIVIANA MUÑOZ VILLARRAGA</t>
  </si>
  <si>
    <t>PRESTAR SERVICIOS DE APOYO A LA GESTIÓN FINANCIERA, DE PLANEACIÓN Y TRÁMITES ADMINISTRATIVOS EN EL MARCO DE LA INTERVENCIÓN DE MEJORAMIENTOS DE VIVIENDA Y DEMÁS PROCESOS ADELANTADOS POR LA SUBDIRECCIÓN DE BARRIOS DE LA SECRETARÍA DISTRITAL DEL HÁBITAT</t>
  </si>
  <si>
    <t>https://community.secop.gov.co/Public/Tendering/OpportunityDetail/Index?noticeUID=CO1.NTC.4315082&amp;isFromPublicArea=True&amp;isModal=true&amp;asPopupView=true</t>
  </si>
  <si>
    <t>807-2023</t>
  </si>
  <si>
    <t>STELLA ACEVEDO BELTRAN</t>
  </si>
  <si>
    <t>PRESTAR SERVICIOS PROFESIONALES DE APOYO A LA COORDINACIÓN DE LA IMPLEMENTACIÓN Y SEGUIMIENTO A LA EJECUCIÓN DEL PROGRAMA DE MEJORAMIENTOS DE VIVIENDA EN CONDICIONES DE HABITABILIDAD DE LOS TERRITORIOS PRIORIZADOS POR LA SECRETARÍA DISTRITAL DEL HÁBITAT</t>
  </si>
  <si>
    <t>https://community.secop.gov.co/Public/Tendering/OpportunityDetail/Index?noticeUID=CO1.NTC.4300767&amp;isFromPublicArea=True&amp;isModal=true&amp;asPopupView=true</t>
  </si>
  <si>
    <t>808-2023</t>
  </si>
  <si>
    <t>DIANA CAROLINA MARTINEZ GONZALEZ</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</si>
  <si>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</si>
  <si>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https://community.secop.gov.co/Public/Tendering/OpportunityDetail/Index?noticeUID=CO1.NTC.4306981&amp;isFromPublicArea=True&amp;isModal=true&amp;asPopupView=true</t>
  </si>
  <si>
    <t>809-2023</t>
  </si>
  <si>
    <t>DIANA CAROLINA POSADA RODRIGUEZ</t>
  </si>
  <si>
    <t>https://community.secop.gov.co/Public/Tendering/OpportunityDetail/Index?noticeUID=CO1.NTC.4295890&amp;isFromPublicArea=True&amp;isModal=true&amp;asPopupView=true</t>
  </si>
  <si>
    <t>810-2023</t>
  </si>
  <si>
    <t>MARIA ISABEL SERRANO PIRAQUIVE</t>
  </si>
  <si>
    <t>PRESTAR SERVICIOS PROFESIONALES DESDE EL COMPONENTE SOCIAL PARA APOYAR EL SEGUIMIENTO A LA EJECUCIÓN DEL PROGRAMA DE MEJORAMIENTO DE VIVIENDA EN CONDICIONES DE HABITABILIDAD DE LOS TERRITORIOS PRIORIZADOS POR LA SECRETARÍA DISTRITAL DEL HÁBITAT.</t>
  </si>
  <si>
    <t>https://community.secop.gov.co/Public/Tendering/OpportunityDetail/Index?noticeUID=CO1.NTC.4296096&amp;isFromPublicArea=True&amp;isModal=true&amp;asPopupView=true</t>
  </si>
  <si>
    <t>811-2023</t>
  </si>
  <si>
    <t>JOSE ALEJANDRO GARCIA GARCIA</t>
  </si>
  <si>
    <t>PRESTAR SERVICIOS PROFESIONALES EN DERECHO PARA APOYAR EN LA DEFENSA JUDICIAL, CONCEPTUALIZACIÓN, ELABORACIÓN, REVISIÓN, ACOMPAÑAMIENTO, IMPULSO Y TRÁMITE DE LAS ACTIVIDADES JURÍDICAS A CARGO DE LA SUBSECRETARÍA JURÍDICA</t>
  </si>
  <si>
    <t>https://community.secop.gov.co/Public/Tendering/OpportunityDetail/Index?noticeUID=CO1.NTC.4298781&amp;isFromPublicArea=True&amp;isModal=true&amp;asPopupView=true</t>
  </si>
  <si>
    <t>812-2023</t>
  </si>
  <si>
    <t>JOHANN FERNANDO RINCON SANCHEZ</t>
  </si>
  <si>
    <t>https://community.secop.gov.co/Public/Tendering/OpportunityDetail/Index?noticeUID=CO1.NTC.4304127&amp;isFromPublicArea=True&amp;isModal=true&amp;asPopupView=true</t>
  </si>
  <si>
    <t>813-2023</t>
  </si>
  <si>
    <t>GAMA COMPAÑIA S A S</t>
  </si>
  <si>
    <t>REALIZAR EL MANTENIMIENTO PREVENTIVO Y CORRECTIVO AL JARDÍN VERTICAL PORTABLE DE LA SEDE PRINCIPAL DE LA SDHT, EN EL MARCO DEL PROGRAMA AMBIENTAL IMPLEMENTACIÓN DE PRÁCTICAS SOSTENIBLES.</t>
  </si>
  <si>
    <t>https://community.secop.gov.co/Public/Tendering/OpportunityDetail/Index?noticeUID=CO1.NTC.4259451&amp;isFromPublicArea=True&amp;isModal=true&amp;asPopupView=true</t>
  </si>
  <si>
    <t>814-2023</t>
  </si>
  <si>
    <t>FERNANDO BARBOSA OSORIO</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</si>
  <si>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</si>
  <si>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https://community.secop.gov.co/Public/Tendering/OpportunityDetail/Index?noticeUID=CO1.NTC.4310698&amp;isFromPublicArea=True&amp;isModal=true&amp;asPopupView=true</t>
  </si>
  <si>
    <t>815-2023</t>
  </si>
  <si>
    <t>MARIA ANDREA CERMEÑO GONZALEZ</t>
  </si>
  <si>
    <t>PRESTAR SERVICIOS PROFESIONALES DE APOYO EN LAS ACTIVIDADES DE CARACTERIZACIÓN Y DIAGNÓSTICO POBLACIONAL, GRUPOS DE INTERÉS Y DIFERENTES ACTORES PARA LA ESTRUCTURACIÓN E IMPLEMENTACIÓN DE LAS INTERVENCIONES DE MEJORAMIENTO INTEGRAL RURAL, Y LOS DEMÁS PROYECTOS PRIORIZADOS POR LA SUBDIRECCIÓN DE OPERACIONES.</t>
  </si>
  <si>
    <t>https://community.secop.gov.co/Public/Tendering/OpportunityDetail/Index?noticeUID=CO1.NTC.4310927&amp;isFromPublicArea=True&amp;isModal=true&amp;asPopupView=true</t>
  </si>
  <si>
    <t>816-2023</t>
  </si>
  <si>
    <t>ROCIO LISET DURAN CAÑON</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</si>
  <si>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</si>
  <si>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https://community.secop.gov.co/Public/Tendering/OpportunityDetail/Index?noticeUID=CO1.NTC.4310770&amp;isFromPublicArea=True&amp;isModal=true&amp;asPopupView=true</t>
  </si>
  <si>
    <t>817-2023</t>
  </si>
  <si>
    <t>JENNY PATRICIA SILVA GUERRERO</t>
  </si>
  <si>
    <t>PRESTAR SERVICIOS PROFESIONALES PARA APOYAR TÉCNICAMENTE LA ELABORACIÓN Y REVISIÓN DE DOCUMENTOS DE SOPORTE NECESARIOS PARA LA SUPERVISIÓN DE LAS OBRAS DE LOS PROYECTOS PRIORIZADOS POR LA SUBDIRECCIÓN DE OPERACIONES.</t>
  </si>
  <si>
    <t>https://community.secop.gov.co/Public/Tendering/OpportunityDetail/Index?noticeUID=CO1.NTC.4311024&amp;isFromPublicArea=True&amp;isModal=true&amp;asPopupView=true</t>
  </si>
  <si>
    <t>818-2023</t>
  </si>
  <si>
    <t>YUMMAY DURLEY LONDOÑO SANCHEZ</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</si>
  <si>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</si>
  <si>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https://community.secop.gov.co/Public/Tendering/OpportunityDetail/Index?noticeUID=CO1.NTC.4310941&amp;isFromPublicArea=True&amp;isModal=true&amp;asPopupView=true</t>
  </si>
  <si>
    <t>819-2023</t>
  </si>
  <si>
    <t>SEBASTIAN ARTURO ROZO VERGEL</t>
  </si>
  <si>
    <t>https://community.secop.gov.co/Public/Tendering/OpportunityDetail/Index?noticeUID=CO1.NTC.4315204&amp;isFromPublicArea=True&amp;isModal=true&amp;asPopupView=true</t>
  </si>
  <si>
    <t>820-2023</t>
  </si>
  <si>
    <t>JESUS DAVID DIAZ CAMPOS</t>
  </si>
  <si>
    <t>https://community.secop.gov.co/Public/Tendering/OpportunityDetail/Index?noticeUID=CO1.NTC.4315318&amp;isFromPublicArea=True&amp;isModal=true&amp;asPopupView=true</t>
  </si>
  <si>
    <t>821-2023</t>
  </si>
  <si>
    <t>CAMILO ERNESTO MONTOYA CESPEDES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</si>
  <si>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</si>
  <si>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https://community.secop.gov.co/Public/Tendering/OpportunityDetail/Index?noticeUID=CO1.NTC.4314964&amp;isFromPublicArea=True&amp;isModal=true&amp;asPopupView=true</t>
  </si>
  <si>
    <t>822-2023</t>
  </si>
  <si>
    <t>NELSON ENRIQUE VILLARREAL RAMIREZ</t>
  </si>
  <si>
    <t>PRESTAR SERVICIOS PROFESIONALES PARA APOYAR EL PROCESO DE GESTION DOCUMENTAL EN LA ELABORACION Y/O ACTUALIZACION DE LOS PLANES Y PROYECTOS DE LOS SISTEMAS DE CALIDAD Y DEL SISTEMA DE GESTION DOCUMENTAL DE LA SECRETARIA DISTRITAL DEL HABITAT</t>
  </si>
  <si>
    <t>https://community.secop.gov.co/Public/Tendering/OpportunityDetail/Index?noticeUID=CO1.NTC.4319051&amp;isFromPublicArea=True&amp;isModal=true&amp;asPopupView=true</t>
  </si>
  <si>
    <t>823-2023</t>
  </si>
  <si>
    <t>JUAN FELIPE GIRALDO ROJAS</t>
  </si>
  <si>
    <t>PRESTAR SERVICIOS PROFESIONALES PARA APOYAR LA ELABORACIÓN DE METODOLOGÍAS CUALITATIVAS PARA LAS EVALUACIONES DE LOS PROGRAMAS, ESTRATEGIAS Y POLÍTICAS PÚBLICAS DEL SECTOR HÁBITAT.</t>
  </si>
  <si>
    <t>https://community.secop.gov.co/Public/Tendering/OpportunityDetail/Index?noticeUID=CO1.NTC.4323387&amp;isFromPublicArea=True&amp;isModal=true&amp;asPopupView=true</t>
  </si>
  <si>
    <t>824-2023</t>
  </si>
  <si>
    <t>ANDRES FERNEY ARROYO HERRERA</t>
  </si>
  <si>
    <t>PRESTAR SERVICIOS PROFESIONALES EN LAS ACTIVIDADES DE ANÁLISIS DE INFORMACIÓN Y ACOMPAÑAMIENTO EN LOS ESPACIOS POBLACIONALES, EN EL MARCO DE LA POLÍTICA DE GESTIÓN INTEGRAL DEL HÁBITAT.</t>
  </si>
  <si>
    <t>https://community.secop.gov.co/Public/Tendering/OpportunityDetail/Index?noticeUID=CO1.NTC.4323701&amp;isFromPublicArea=True&amp;isModal=true&amp;asPopupView=true</t>
  </si>
  <si>
    <t>825-2023</t>
  </si>
  <si>
    <t>JESSICA TATIANA SERRANO ESPINAL</t>
  </si>
  <si>
    <t>PRESTAR SERVICIOS TÉCNICOS PARA EL DESARROLLO DE ACTIVIDADES DE REVISIÓN DE INFORMACIÓN Y ADMINISTRACIÓN DEL ARCHIVO INTERNO FÍSICO Y DIGITAL DE LA SUBDIRECCIÓN DE SERVICIOS PÚBLICOS</t>
  </si>
  <si>
    <t>https://community.secop.gov.co/Public/Tendering/OpportunityDetail/Index?noticeUID=CO1.NTC.4334310&amp;isFromPublicArea=True&amp;isModal=true&amp;asPopupView=true</t>
  </si>
  <si>
    <t>826-2023</t>
  </si>
  <si>
    <t>MANUEL FEDERICO RIOS LEON</t>
  </si>
  <si>
    <t xml:space="preserve">PRESTAR SERVICIOS DE APOYO A LA GESTIÓN PARA LA EJECUCIÓN DE ACTIVIDADES ADMINISTRATIVAS, ASISTENCIALES Y OPERATIVAS REQUERIDAS EN LOS PROYECTOS PRIORIZADOS POR LA SUBDIRECCIÓN DE OPERACIONES DE LA SECRETARÍA DISTRITAL DEL HÁBITAT
</t>
  </si>
  <si>
    <t>https://community.secop.gov.co/Public/Tendering/OpportunityDetail/Index?noticeUID=CO1.NTC.4331511&amp;isFromPublicArea=True&amp;isModal=true&amp;asPopupView=true</t>
  </si>
  <si>
    <t>827-2023</t>
  </si>
  <si>
    <t>WILDER CENTENO BELTRAN</t>
  </si>
  <si>
    <t>PRESTAR SERVICIOS PROFESIONALES PARA LA ESTRUCTURACIÓN, FORMULACIÓN E IMPLEMENTACIÓN DE LAS INTERVENCIONES DE BORDES Y LOS DEMÁS PROYECTOS PRIORIZADOS POR LA SUBDIRECCIÓN DE OPERACIONES, ESPECIALMENTE DESDE EL COMPONENTE AMBIENTAL.</t>
  </si>
  <si>
    <t>https://community.secop.gov.co/Public/Tendering/OpportunityDetail/Index?noticeUID=CO1.NTC.4331432&amp;isFromPublicArea=True&amp;isModal=true&amp;asPopupView=true</t>
  </si>
  <si>
    <t>828-2023</t>
  </si>
  <si>
    <t>JUAN CARLOS MARINO NIETO</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</si>
  <si>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</si>
  <si>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https://community.secop.gov.co/Public/Tendering/OpportunityDetail/Index?noticeUID=CO1.NTC.4337623&amp;isFromPublicArea=True&amp;isModal=true&amp;asPopupView=true</t>
  </si>
  <si>
    <t>829-2023</t>
  </si>
  <si>
    <t>MARIO CASTILLO JIMENEZ</t>
  </si>
  <si>
    <t>https://community.secop.gov.co/Public/Tendering/OpportunityDetail/Index?noticeUID=CO1.NTC.4334181&amp;isFromPublicArea=True&amp;isModal=False</t>
  </si>
  <si>
    <t>830-2023</t>
  </si>
  <si>
    <t>CATALINA GIRALDO VILLAMIZAR</t>
  </si>
  <si>
    <t>PRESTAR SERVICIOS PROFESIONALES DE APOYO ADMINISTRATIVO Y TÉCNICO PARA LA IMPLEMENTACIÓN DE LAS ESTRATEGIAS Y CARACTERIZACIÓN SOCIAL REQUERIDAS PARA LA EJECUCIÓN DE INTERVENCIONES DE LOS PROYECTOS PRIORIZADOS POR LA SUBDIRECCIÓN DE OPERACIONES DE LA SECRETARÍA DISTRITAL DEL HÁBITAT</t>
  </si>
  <si>
    <t>https://community.secop.gov.co/Public/Tendering/OpportunityDetail/Index?noticeUID=CO1.NTC.4334116&amp;isFromPublicArea=True&amp;isModal=true&amp;asPopupView=true</t>
  </si>
  <si>
    <t>831-2023</t>
  </si>
  <si>
    <t>ALBERTO JAVIER LAVERDE MANJARRES</t>
  </si>
  <si>
    <t>PRESTAR SERVICIOS PROFESIONALES PARA APOYAR LA ADMINISTRACIÓN DE LAS BASES DE DATOS DE LA ENTIDAD Y LA DEFINICIÓN Y GESTIÓN DE ARQUITECTURA DE INFORMACIÓN EN LA SDHT</t>
  </si>
  <si>
    <t>https://community.secop.gov.co/Public/Tendering/OpportunityDetail/Index?noticeUID=CO1.NTC.4347135&amp;isFromPublicArea=True&amp;isModal=true&amp;asPopupView=true</t>
  </si>
  <si>
    <t>832-2023</t>
  </si>
  <si>
    <t>CLAUDIA PATRICIA PATRICIA SILVA YEPES</t>
  </si>
  <si>
    <t>PRESTAR SERVICIOS PROFESIONALES ESPECIALIZADOS EN LAS ACCIONES NECESARIAS PARA LA ARTICULACIÓN DE LOS INSTRUMENTOS DE PLANEACIÓN Y LOS PROYECTOS ESTRATÉGICOS EN EL MARCO DE LA POLÍTICA DE GESTIÓN INTEGRAL DEL HÁBITAT.</t>
  </si>
  <si>
    <t>https://community.secop.gov.co/Public/Tendering/OpportunityDetail/Index?noticeUID=CO1.NTC.4337163&amp;isFromPublicArea=True&amp;isModal=true&amp;asPopupView=true</t>
  </si>
  <si>
    <t>833-2023</t>
  </si>
  <si>
    <t>https://community.secop.gov.co/Public/Tendering/OpportunityDetail/Index?noticeUID=CO1.NTC.4338888&amp;isFromPublicArea=True&amp;isModal=true&amp;asPopupView=true</t>
  </si>
  <si>
    <t>834-2023</t>
  </si>
  <si>
    <t>ALEX ANDRES CORREA GUTIERREZ</t>
  </si>
  <si>
    <t>PRESTAR SERVICIOS PROFESIONALES PARA LA FORMULACIÓN E IMPLEMENTACIÓN DE LA ESTRATEGIA INTEGRAL DE REVITALIZACIÓN A PARTIR DEL DIAGNÓSTICO TERRITORIAL, DEL DISEÑO URBANÍSTICO Y ARQUITECTÓNICO DE LOS PROYECTOS PRIORIZADOS POR LA SUBDIRECCIÓN DE OPERACIONES</t>
  </si>
  <si>
    <t>https://community.secop.gov.co/Public/Tendering/OpportunityDetail/Index?noticeUID=CO1.NTC.4340974&amp;isFromPublicArea=True&amp;isModal=true&amp;asPopupView=true</t>
  </si>
  <si>
    <t>835-2023</t>
  </si>
  <si>
    <t>GUSTAVO ANTONIO CHAVES HERRERA</t>
  </si>
  <si>
    <t xml:space="preserve">PRESTAR SERVICIOS DE APOYO A LA GESTIÓN EN EL DESARROLLO DE LAS ACTIVIDADES ADMINISTRATIVAS Y DE GESTIÓN DOCUMENTAL PROPIAS DE LA SUBSECRETARÍA DE GESTIÓN FINANCIERA
</t>
  </si>
  <si>
    <t>https://community.secop.gov.co/Public/Tendering/OpportunityDetail/Index?noticeUID=CO1.NTC.4343301&amp;isFromPublicArea=True&amp;isModal=true&amp;asPopupView=true</t>
  </si>
  <si>
    <t>836-2023</t>
  </si>
  <si>
    <t>LEIDY DIANA CONSUELO GONZALEZ ROCHA</t>
  </si>
  <si>
    <t>PRESTAR SERVICIOS PROFESIONALES PARA ACOMPAÑAR LA IMPLEMENTACIÓN Y EL SEGUIMIENTO DEL PLAN DE GESTIÓN SOCIAL PARA LA POBLACIÓN RECICLADORA EN EL DISTRITO CAPITAL EN EL MARCO DE LAS FUNCIONES DE LA SUBDIRECCIÓN DE SERVICIOS PÚBLICOS</t>
  </si>
  <si>
    <t>https://community.secop.gov.co/Public/Tendering/OpportunityDetail/Index?noticeUID=CO1.NTC.4344179&amp;isFromPublicArea=True&amp;isModal=true&amp;asPopupView=true</t>
  </si>
  <si>
    <t>837-2023</t>
  </si>
  <si>
    <t>JUAN DAVID SANTAMARIA CARDENAS</t>
  </si>
  <si>
    <t>https://community.secop.gov.co/Public/Tendering/OpportunityDetail/Index?noticeUID=CO1.NTC.4345511&amp;isFromPublicArea=True&amp;isModal=true&amp;asPopupView=true</t>
  </si>
  <si>
    <t>838-2023</t>
  </si>
  <si>
    <t>LEONEL FELIPE CARRILLO DIAZ</t>
  </si>
  <si>
    <t>PRESTAR SERVICIOS PROFESIONALES PARA APOYAR LAS ACCIONES METODOLÓGICAS Y OPERATIVAS DE LOS COMPONENTES SOCIAL, AMBIENTAL Y TÉCNICO DE LAS INTERVENCIONES Y PROYECTOS PRIORIZADOS POR LA SUBDIRECCIÓN DE OPERACIONES</t>
  </si>
  <si>
    <t>https://community.secop.gov.co/Public/Tendering/OpportunityDetail/Index?noticeUID=CO1.NTC.4344298&amp;isFromPublicArea=True&amp;isModal=true&amp;asPopupView=true</t>
  </si>
  <si>
    <t>839-2023</t>
  </si>
  <si>
    <t>MARIA ELSI LONDOÑO</t>
  </si>
  <si>
    <t>https://community.secop.gov.co/Public/Tendering/OpportunityDetail/Index?noticeUID=CO1.NTC.4347417&amp;isFromPublicArea=True&amp;isModal=true&amp;asPopupView=true</t>
  </si>
  <si>
    <t>840-2023</t>
  </si>
  <si>
    <t>ELIZABETH CORTES VARGAS</t>
  </si>
  <si>
    <t>PRESTAR SERVICIOS DE APOYO A LA GESTIÓN EN LAS ACTIVIDADES OPERATIVAS DE IMPLEMENTACIÓN DE PROGRAMAS E INSTRUMENTOS DE FINANCIACIÓN PARA LA ADQUISICIÓN DE VIVIENDA DE LA SUBSECRETARIA DE GESTIÓN FINANCIERA DE LA SDHT</t>
  </si>
  <si>
    <t>https://community.secop.gov.co/Public/Tendering/OpportunityDetail/Index?noticeUID=CO1.NTC.4347232&amp;isFromPublicArea=True&amp;isModal=true&amp;asPopupView=true</t>
  </si>
  <si>
    <t>841-2023</t>
  </si>
  <si>
    <t>CINDY TATIANA SUAREZ MORALES</t>
  </si>
  <si>
    <t>PRESTAR SERVICIOS DE APOYO A LA GESTIÓN EN EL DESARROLLO DE ACTIVIDADES OPERATIVAS Y DE GESTIÓN DOCUMENTAL ASOCIADAS A LA SECRETARIA DISTRITIAL DEL HABITAT</t>
  </si>
  <si>
    <t>https://community.secop.gov.co/Public/Tendering/OpportunityDetail/Index?noticeUID=CO1.NTC.4347483&amp;isFromPublicArea=True&amp;isModal=true&amp;asPopupView=true</t>
  </si>
  <si>
    <t>842-2023</t>
  </si>
  <si>
    <t>MYRIAM JOHANA RUIZ GARCIA</t>
  </si>
  <si>
    <t>PRESTAR SERVICIOS PROFESIONALES PARA LA SISTEMATIZACIÓN DE LAS ACTIVIDADES Y ACOMPAÑAMIENTO DEL COMPONENTE SOCIAL EN LA IMPLEMENTACIÓN DEL PROYECTO PILOTO “PLAN TERRAZAS” DE LA SECRETARÍA DISTRITAL DE HÁBITAT</t>
  </si>
  <si>
    <t>https://community.secop.gov.co/Public/Tendering/OpportunityDetail/Index?noticeUID=CO1.NTC.4349030&amp;isFromPublicArea=True&amp;isModal=true&amp;asPopupView=true</t>
  </si>
  <si>
    <t>843-2023</t>
  </si>
  <si>
    <t>MAIRA RODRIGUEZ PRADO</t>
  </si>
  <si>
    <t>https://community.secop.gov.co/Public/Tendering/OpportunityDetail/Index?noticeUID=CO1.NTC.4350998&amp;isFromPublicArea=True&amp;isModal=true&amp;asPopupView=true</t>
  </si>
  <si>
    <t>844-2023</t>
  </si>
  <si>
    <t>SANDRA LORENA ROJAS PARRA</t>
  </si>
  <si>
    <t>https://community.secop.gov.co/Public/Tendering/OpportunityDetail/Index?noticeUID=CO1.NTC.4351611&amp;isFromPublicArea=True&amp;isModal=true&amp;asPopupView=true</t>
  </si>
  <si>
    <t>845-2023</t>
  </si>
  <si>
    <t>JUAN PABLO BELTRAN CARDENAS</t>
  </si>
  <si>
    <t>https://community.secop.gov.co/Public/Tendering/OpportunityDetail/Index?noticeUID=CO1.NTC.4352764&amp;isFromPublicArea=True&amp;isModal=true&amp;asPopupView=true</t>
  </si>
  <si>
    <t>846-2023</t>
  </si>
  <si>
    <t>DANIELA DEL PILAR HERNANDEZ GONZALEZ</t>
  </si>
  <si>
    <t>PRESTAR SERVICIOS PROFESIONALES DESDE EL COMPONENTE SOCIAL PARA LA GESTIÓN Y ASIGNACIÓN DE SUBSIDIOS CON ENFOQUE DIFERENCIAL , ASOCIADOS A LOS INSTRUMENTOS DE FINANCIACIÓN GESTIONADOS POR LA SUBSECRETARIA DE GESTIÓN FINANCIERA</t>
  </si>
  <si>
    <t>https://community.secop.gov.co/Public/Tendering/OpportunityDetail/Index?noticeUID=CO1.NTC.4373448&amp;isFromPublicArea=True&amp;isModal=true&amp;asPopupView=true</t>
  </si>
  <si>
    <t>847-2023</t>
  </si>
  <si>
    <t>STEVEN ALEJANDRO RAMIREZ DIAZ</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</si>
  <si>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</si>
  <si>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https://community.secop.gov.co/Public/Tendering/OpportunityDetail/Index?noticeUID=CO1.NTC.4389310&amp;isFromPublicArea=True&amp;isModal=true&amp;asPopupView=true</t>
  </si>
  <si>
    <t>848-2023</t>
  </si>
  <si>
    <t>SANDRA MILENA TELLEZ ALARCON</t>
  </si>
  <si>
    <t>PRESTAR SERVICIOS PROFESIONALES DESDE EL COMPONENTE JURIDICO, PARA REALIZAR LA GESTIÓN NECESARIA CONFORME A LOS PROCESOS PROPIOS DE LOS PROGRAMAS E INSTRUMENTOS DE FINANCIACIÓN PARA LA ADQUISICIÓN DE VIVIENDA Y ATENDER LAS PETICIONES INTERNAS Y EXTERNAS QUE SEAN COMPETENCIA DE LA SUBSECRETARIA DE GESTIÓN FINANCIERA</t>
  </si>
  <si>
    <t>https://community.secop.gov.co/Public/Tendering/OpportunityDetail/Index?noticeUID=CO1.NTC.4373420&amp;isFromPublicArea=True&amp;isModal=true&amp;asPopupView=true</t>
  </si>
  <si>
    <t>849-2023</t>
  </si>
  <si>
    <t>MARTHA VIVIANA DURAN PLATA</t>
  </si>
  <si>
    <t>PRESTAR SERVICIOS PROFESIONALES PARA APOYAR EL SEGUIMIENTO A LA PLANEACIÓN Y EJECUCIÓN PRESUPUESTAL DE LOS PROYECTOS ESTRATÉGICOS DE LA SUBDIRECCIÓN DE OPERACIONES</t>
  </si>
  <si>
    <t>https://community.secop.gov.co/Public/Tendering/OpportunityDetail/Index?noticeUID=CO1.NTC.4368289&amp;isFromPublicArea=True&amp;isModal=true&amp;asPopupView=true</t>
  </si>
  <si>
    <t>850-2023</t>
  </si>
  <si>
    <t>PRESTAR SERVICIOS PROFESIONALES EN EL PROCESO DE ARTICULACIÓN INTERNA REQUERIDO PARA EL SEGUIMIENTO A LOS PLANES Y PROYECTOS ESTRATÉGICOS DEFINIDOS POR EL DESPACHO DE LA SECRETARÍA DISTRITAL DEL HÁBITAT, DE CONFORMIDAD CON LOS PARÁMETROS Y LINEAMIENTOS DEFINIDOS PARA TAL EFECTO.</t>
  </si>
  <si>
    <t>https://community.secop.gov.co/Public/Tendering/OpportunityDetail/Index?noticeUID=CO1.NTC.4369489&amp;isFromPublicArea=True&amp;isModal=true&amp;asPopupView=true</t>
  </si>
  <si>
    <t>851-2023</t>
  </si>
  <si>
    <t>SERGIO ARTURO SANCHEZ SALAMANCA</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</si>
  <si>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</si>
  <si>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https://community.secop.gov.co/Public/Tendering/OpportunityDetail/Index?noticeUID=CO1.NTC.4370802&amp;isFromPublicArea=True&amp;isModal=true&amp;asPopupView=true</t>
  </si>
  <si>
    <t>852-2023</t>
  </si>
  <si>
    <t>JOHANA ANDREA RODRIGUEZ DIAZ</t>
  </si>
  <si>
    <t>https://community.secop.gov.co/Public/Tendering/OpportunityDetail/Index?noticeUID=CO1.NTC.4370674&amp;isFromPublicArea=True&amp;isModal=true&amp;asPopupView=true</t>
  </si>
  <si>
    <t>853-2023</t>
  </si>
  <si>
    <t>JAVIER BUSTAMANTE CARO</t>
  </si>
  <si>
    <t>PRESTAR SERVICIOS PROFESIONALES PARA EL DESARROLLO DE LAS ACTIVIDADES RELACIONADAS CON LA REVISIÓN, DOCUMENTACIÓN, ACTUALIZACIÓN Y EJECUCIÓN DEL LEVANTAMIENTO DE CARGAS LABORALES FRENTE A LA PROPUESTA DE REINGENIERÍA DE LA SECRETARÍA DISTRITAL DEL HÁBITAT.</t>
  </si>
  <si>
    <t>https://community.secop.gov.co/Public/Tendering/OpportunityDetail/Index?noticeUID=CO1.NTC.4375494&amp;isFromPublicArea=True&amp;isModal=true&amp;asPopupView=true</t>
  </si>
  <si>
    <t>854-2023</t>
  </si>
  <si>
    <t>YENIFER ROJAS</t>
  </si>
  <si>
    <t>PRESTAR SERVICIOS TÉCNICOS A LA GESTIÓN ADMINISTRATIVA Y/O ASISTENCIAL DENTRO DE LOS DIFERENTES PROCESOS Y PROCEDIMIENTOS A CARGO DE LA SUBDIRECCIÓN DE PROGRAMAS Y PROYECTOS</t>
  </si>
  <si>
    <t>https://community.secop.gov.co/Public/Tendering/OpportunityDetail/Index?noticeUID=CO1.NTC.4375889&amp;isFromPublicArea=True&amp;isModal=true&amp;asPopupView=true</t>
  </si>
  <si>
    <t>855-2023</t>
  </si>
  <si>
    <t>CLAUDIA YANETH DIAZ ULLOA</t>
  </si>
  <si>
    <t>PRESTAR SERVICIOS DE APOYO A LA GESTIÓN EN LA EJECUCIÓN DE ACTIVIDADES ASISTENCIALES ADMINISTRATIVAS Y DE GESTIÓN DOCUMENTAL PROPIAS DE LA SECRETARIA DISTRITAL DEL HABITAT</t>
  </si>
  <si>
    <t>https://community.secop.gov.co/Public/Tendering/OpportunityDetail/Index?noticeUID=CO1.NTC.4375718&amp;isFromPublicArea=True&amp;isModal=true&amp;asPopupView=true</t>
  </si>
  <si>
    <t>856-2023</t>
  </si>
  <si>
    <t>LAURA VALENTINA VILLAMIL MARTINEZ</t>
  </si>
  <si>
    <t>PRESTAR SERVICIOS PROFESIONALES PARA DESARROLLAR ACTIVIDADES SOCIALES PARA LA VERIFICACIÓN Y SEGUIMIENTO DE LOS HOGARES BENEFICIARIOS DE LOS PROGRAMAS DE ARRENDAMIENTO DEFINIDOS POR LA SUBSECREATIARIA DE GESTION FINANCIERA</t>
  </si>
  <si>
    <t>https://community.secop.gov.co/Public/Tendering/OpportunityDetail/Index?noticeUID=CO1.NTC.4388335&amp;isFromPublicArea=True&amp;isModal=true&amp;asPopupView=true</t>
  </si>
  <si>
    <t>857-2023</t>
  </si>
  <si>
    <t>LILIANA HERNANDEZ SANCHEZ</t>
  </si>
  <si>
    <t>https://community.secop.gov.co/Public/Tendering/OpportunityDetail/Index?noticeUID=CO1.NTC.4376534&amp;isFromPublicArea=True&amp;isModal=true&amp;asPopupView=true</t>
  </si>
  <si>
    <t>858-2023</t>
  </si>
  <si>
    <t>CARMEN ISABEL PEÑA VISBAL</t>
  </si>
  <si>
    <t>PRESTAR SERVICIOS PROFESIONALES PARA APOYAR A LA SUBSECRETARIA DE INSPECCIÓN, VIGILANCIA Y CONTROL DE VIVIENDA Y A SUS SUBDIRECCIONES EN ASUNTOS RELACIONADOS CON LA GENERACIÓN DE ESTRATEGIAS PARA LA COMUNICACIÓN ESTRATEGICA INSTITUCIONAL.</t>
  </si>
  <si>
    <t>https://community.secop.gov.co/Public/Tendering/OpportunityDetail/Index?noticeUID=CO1.NTC.4375891&amp;isFromPublicArea=True&amp;isModal=true&amp;asPopupView=true</t>
  </si>
  <si>
    <t>859-2023</t>
  </si>
  <si>
    <t>YECIKA SERRATO GONZALEZ</t>
  </si>
  <si>
    <t>PRESTAR SERVICIOS DE APOYO A LA GESTIÓN EN EL DESARROLLO DE ACTIVIDADES ADMINISTRATIVAS, OPERATIVAS Y DE GESTIÓN DOCUMENTAL PROPIAS DE LA SUBSECRETARÍA DE GESTIÓN FINANCIERA</t>
  </si>
  <si>
    <t>https://community.secop.gov.co/Public/Tendering/OpportunityDetail/Index?noticeUID=CO1.NTC.4378125&amp;isFromPublicArea=True&amp;isModal=true&amp;asPopupView=true</t>
  </si>
  <si>
    <t>860-2023</t>
  </si>
  <si>
    <t>MARIA CAMILA CARRILLO PRIETO</t>
  </si>
  <si>
    <t>https://community.secop.gov.co/Public/Tendering/OpportunityDetail/Index?noticeUID=CO1.NTC.4378194&amp;isFromPublicArea=True&amp;isModal=true&amp;asPopupView=true</t>
  </si>
  <si>
    <t>861-2023</t>
  </si>
  <si>
    <t>OSCAR GIOVANNY BALAGUERA MORA</t>
  </si>
  <si>
    <t>PRESTAR SERVICIOS PROFESIONALES JURÍDICOS PARA LA ATENCIÓN Y SEGUIMIENTO A LAS SOLICITUDES DE INFORMACIÓN Y/O REQUERIMIENTOS REALIZADAS POR LOS ENTES DE CONTROL ASOCIADAS A LOS INSTRUMENTOS DE FINANCIACIÓN A CARGO DE LA SECRETARIA DISTRITAL DEL HÁBITAT</t>
  </si>
  <si>
    <t>https://community.secop.gov.co/Public/Tendering/OpportunityDetail/Index?noticeUID=CO1.NTC.4378541&amp;isFromPublicArea=True&amp;isModal=true&amp;asPopupView=true</t>
  </si>
  <si>
    <t>862-2023</t>
  </si>
  <si>
    <t>REALTIME C &amp; S SAS</t>
  </si>
  <si>
    <t>RENOVACIÓN DEL BLOQUE DE DIRECCIONES DE IPV6 DE LA SECRETARÍA DISTRITAL DEL HÁBITAT</t>
  </si>
  <si>
    <t>https://community.secop.gov.co/Public/Tendering/OpportunityDetail/Index?noticeUID=CO1.NTC.4335538&amp;isFromPublicArea=True&amp;isModal=true&amp;asPopupView=true</t>
  </si>
  <si>
    <t>863-2023</t>
  </si>
  <si>
    <t>MARIA CLEMENCIA ALMEIDA ARDILA</t>
  </si>
  <si>
    <t>PRESTAR SERVICIOS PROFESIONALES PARA DESARROLLAR ACTIVIDADES DE GESTIÓN SOCIAL, PARA EL ACCESO DE HOGARES ASI COMO SU SEGUIMIENTO, EN EL MARCO DE LOS PROGRAMAS DE SOLUCIONES HABITACIONALES PRIORIZADOS POR LA SUBSECRETARIA DE GESTIÓN FINANCIERA</t>
  </si>
  <si>
    <t>https://community.secop.gov.co/Public/Tendering/OpportunityDetail/Index?noticeUID=CO1.NTC.4384337&amp;isFromPublicArea=True&amp;isModal=true&amp;asPopupView=true</t>
  </si>
  <si>
    <t>864-2023</t>
  </si>
  <si>
    <t>No aplica</t>
  </si>
  <si>
    <t>“SECRETARÍA DISTRITAL DEL HÁBITAT, SDHT”, “SECRETARÍA DISTRITAL DE CULTURA RECREACIÓN Y DEPORTE, SDCRD”, Y “LA EMPRESA DE RENOVACIÓN Y DESARROLLO URBANO DE BOGOTÁ D.C-ERU”.</t>
  </si>
  <si>
    <t>Aunar esfuerzos y capacidades técnicas, operativas, ambientales, jurídicas, financieras y administrativas en el marco de las competencias de cada una de las Partes, para el desarrollo de la Fase III del proyecto “Nodo de Equipamientos Altamira, NEAL” y el “Nodo de Equipamientos La Gloria, NEG” dentro del “Proyecto Integral de Revitalización en el ámbito del Cable Aéreo San Cristóbal - PIR CASC”.</t>
  </si>
  <si>
    <t>No Aplican Recursos</t>
  </si>
  <si>
    <t>https://www.contratos.gov.co/consultas/detalleProceso.do?numConstancia=23-22-70105&amp;g-recaptcha</t>
  </si>
  <si>
    <t>865-2023</t>
  </si>
  <si>
    <t>CRR SOLUCIONES INTEGRALES S.A.S.</t>
  </si>
  <si>
    <t>REALIZAR EL MANTENIMIENTO PREVENTIVO AL SISTEMA DE APROVECHAMIENTO DE ENERGÍA SOLAR PARA PRODUCCIÓN DE ELECTRICIDAD DE LA SEDE DEL ARCHIVO CENTRAL DE LA SDHT, EN EL MARCO DE LOS PROGRAMAS AMBIENTALES USO EFICIENTE DE ENERGÍA E IMPLEMENTACIÓN DE PRÁCTICAS SOSTENIBLES.</t>
  </si>
  <si>
    <t>https://community.secop.gov.co/Public/Tendering/OpportunityDetail/Index?noticeUID=CO1.NTC.4328623&amp;isFromPublicArea=True&amp;isModal=true&amp;asPopupView=true</t>
  </si>
  <si>
    <t>866-2023</t>
  </si>
  <si>
    <t>https://community.secop.gov.co/Public/Tendering/OpportunityDetail/Index?noticeUID=CO1.NTC.4400671&amp;isFromPublicArea=True&amp;isModal=true&amp;asPopupView=true</t>
  </si>
  <si>
    <t>867-2023</t>
  </si>
  <si>
    <t>DANIEL FELIPE MUÑETON CASTRO</t>
  </si>
  <si>
    <t>PRESTAR SERVICIOS PROFESIONALES PARA REALIZAR EL ANÁLISIS, DIAGNOSTICO, REVISION Y SEGUIMIENTO PARA EL DESARROLLO DE LOS PROYECTOS ESTRATEGICOS A CARGO DE LA SUBDIRECCION, QUE INVOLUCRAN LA HABILITACION DE SUELO DISPONIBLE PARA USOS COMPLEMENTARIOS COMO SOPORTE PARA EL DESARROLLO VIVIENDA VIS/VIP</t>
  </si>
  <si>
    <t>https://community.secop.gov.co/Public/Tendering/OpportunityDetail/Index?noticeUID=CO1.NTC.4400797&amp;isFromPublicArea=True&amp;isModal=true&amp;asPopupView=true</t>
  </si>
  <si>
    <t>868-2023</t>
  </si>
  <si>
    <t>MARIA CAROLINA RUEDA PEREZ</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</si>
  <si>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</si>
  <si>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https://community.secop.gov.co/Public/Tendering/OpportunityDetail/Index?noticeUID=CO1.NTC.4401166&amp;isFromPublicArea=True&amp;isModal=true&amp;asPopupView=true</t>
  </si>
  <si>
    <t>869-2023</t>
  </si>
  <si>
    <t>KEVIN SANTIAGO GOMEZ CASTRO</t>
  </si>
  <si>
    <t>PRESTAR SERVICIOS PROFESIONALES PARA ELABORAR LOS INSUMOS TÉCNICOS DE SOPORTE A LA FORMULACIÓN E IMPLEMENTACIÓN DE PROYECTOS URBANOS REQUERIDOS POR LA ESTRATEGIA INTEGRAL DE REVITALIZACIÓN Y LOS DEMÁS PROYECTOS PRIORIZADOS POR LA SUBDIRECCIÓN DE OPERACIONES.</t>
  </si>
  <si>
    <t>https://community.secop.gov.co/Public/Tendering/OpportunityDetail/Index?noticeUID=CO1.NTC.4402054&amp;isFromPublicArea=True&amp;isModal=true&amp;asPopupView=true</t>
  </si>
  <si>
    <t>870-2023</t>
  </si>
  <si>
    <t>MARIA ALEXANDRA CORTES RINCON</t>
  </si>
  <si>
    <t>PRESTAR SERVICIOS PROFESIONALES ESPECIALIZADOS PARA APOYAR A LA SUBDIRECCIÓN DE PREVENCIÓN Y SEGUIMIENTO EN EL ÁREA TÉCNICA DE LAS ACTIVIDADES ORIENTADAS AL CONTROL DE PROYECTOS DE ENAJENACIÓN DE VIVIENDA Y RESOLUCION DE PROCESOS EN SEGUNDA INSTANCIA</t>
  </si>
  <si>
    <t>https://community.secop.gov.co/Public/Tendering/OpportunityDetail/Index?noticeUID=CO1.NTC.4406078&amp;isFromPublicArea=True&amp;isModal=true&amp;asPopupView=true</t>
  </si>
  <si>
    <t>871-2023</t>
  </si>
  <si>
    <t>YILIAN ANDREA CORDOBA PARRA</t>
  </si>
  <si>
    <t>https://community.secop.gov.co/Public/Tendering/OpportunityDetail/Index?noticeUID=CO1.NTC.4410563&amp;isFromPublicArea=True&amp;isModal=true&amp;asPopupView=true</t>
  </si>
  <si>
    <t>872-2023</t>
  </si>
  <si>
    <t>VIVIANA KATIH GUEVARA BLANCO</t>
  </si>
  <si>
    <t>PRESTAR SERVICIOS PROFESIONALES PARA APOYAR EN EL PROCESO DE COBRO PERSUASIVO Y DEPURACIÓN DE LA CARTERA POR SANCIONES IMPUESTAS A LOS INFRACTORES DE LAS NORMAS DE ENAJENACIÓN Y ARRENDAMIENTO DE INMUEBLES DESTINADOS A VIVIENDA</t>
  </si>
  <si>
    <t>https://community.secop.gov.co/Public/Tendering/OpportunityDetail/Index?noticeUID=CO1.NTC.4411725&amp;isFromPublicArea=True&amp;isModal=true&amp;asPopupView=true</t>
  </si>
  <si>
    <t>873-2023</t>
  </si>
  <si>
    <t>UT VISION HABITAT 2023</t>
  </si>
  <si>
    <t>PRESTAR SERVICIOS DE LOGÍSTICA PARA APOYAR LAS ACTIVIDADES DESARROLLADAS POR LA SECRETARIA DISTRITAL DEL HABITAT</t>
  </si>
  <si>
    <t>https://community.secop.gov.co/Public/Tendering/OpportunityDetail/Index?noticeUID=CO1.NTC.4211771&amp;isFromPublicArea=True&amp;isModal=true&amp;asPopupView=true</t>
  </si>
  <si>
    <t>874-2023</t>
  </si>
  <si>
    <t>DAYANA ALICIA MONTOYA LOPEZ</t>
  </si>
  <si>
    <t>PRESTAR SERVICIOS PROFESIONALES PARA EL SEGUIMIENTO JURÍDICO Y LA GENERACIÓN DE INFORMACIÓN, REQUERIDA EN LA EJECUCIÓN DE LOS PROGRAMAS DE VIVIENDA DEFINIDOS POR LA SECRETARÍA DISTRITAL DEL HÁBITAT</t>
  </si>
  <si>
    <t>https://community.secop.gov.co/Public/Tendering/OpportunityDetail/Index?noticeUID=CO1.NTC.4430979&amp;isFromPublicArea=True&amp;isModal=true&amp;asPopupView=true</t>
  </si>
  <si>
    <t>875-2023</t>
  </si>
  <si>
    <t>DAYSI KATHERINE GOMEZ CABREJO</t>
  </si>
  <si>
    <t>PRESTAR SERVICIOS PROFESIONALES PARA REALIZAR ACOMPAÑAMIENTO Y SEGUIMIENTO DESDE EL COMPONENTE SOCIAL A LOS HOGARES Y PROYECTOS DE VIVIENDA EN EL MARCO DE LOS INSTRUMENTOS DE FINANCIACIÓN DEFINIDOS POR LA SECRETARÍA DISTRITAL DEL HÁBITAT.</t>
  </si>
  <si>
    <t>https://community.secop.gov.co/Public/Tendering/OpportunityDetail/Index?noticeUID=CO1.NTC.4430672&amp;isFromPublicArea=True&amp;isModal=true&amp;asPopupView=true</t>
  </si>
  <si>
    <t>876-2023</t>
  </si>
  <si>
    <t>YESSICA YAZMIN SILVA MENDEZ</t>
  </si>
  <si>
    <t>PRESTAR SERVICIOS PROFESIONALES JURIDICOS PARA APOYAR LA SUBDIRECCIÓN FINANCIERA EN LA GESTION DE LAS ACCIONES ADMINISTRATIVAS Y FINANCIERAS EN ESPECIAL LAS ENMARCADAS EN LOS PROCESOS,  PROCEDIMIENTOS Y ACTIVIDADES PROPIAS DE LA SUBDIRECCIÓN</t>
  </si>
  <si>
    <t>https://community.secop.gov.co/Public/Tendering/OpportunityDetail/Index?noticeUID=CO1.NTC.4429909&amp;isFromPublicArea=True&amp;isModal=true&amp;asPopupView=true</t>
  </si>
  <si>
    <t>877-2023</t>
  </si>
  <si>
    <t>SARA ALEJANDRA RODRIGUEZ BUITRAGO</t>
  </si>
  <si>
    <t>PRESTACIÓN DE SERVICIOS DE APOYO A LA GESTIÓN PARA ELABORAR DOCUMENTOS, GENERAR INFORMACIÓN CARTOGRÁFICA, Y APOYAR EN LOS PROCESO DE PARTICIPACION DE LOS PROYECTOS ESTRATEGICOS A CARGO DE LA SUBDIRECCION, QUE INVOLUCRAN LA HABILITACION DE SUELO PARA VIVIENDA VIS/VIP, Y USOS COMPLEMENTARIOS</t>
  </si>
  <si>
    <t>https://community.secop.gov.co/Public/Tendering/OpportunityDetail/Index?noticeUID=CO1.NTC.4441888&amp;isFromPublicArea=True&amp;isModal=true&amp;asPopupView=true</t>
  </si>
  <si>
    <t>878-2023</t>
  </si>
  <si>
    <t>HENRY ESTEBAN MEDINA BLANCO</t>
  </si>
  <si>
    <t>https://community.secop.gov.co/Public/Tendering/OpportunityDetail/Index?noticeUID=CO1.NTC.4442348&amp;isFromPublicArea=True&amp;isModal=true&amp;asPopupView=true</t>
  </si>
  <si>
    <t>879-2023</t>
  </si>
  <si>
    <t>FREDY LORENZO  RAMIREZ NIÑO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</si>
  <si>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</si>
  <si>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https://community.secop.gov.co/Public/Tendering/OpportunityDetail/Index?noticeUID=CO1.NTC.4443787&amp;isFromPublicArea=True&amp;isModal=False</t>
  </si>
  <si>
    <t>880-2023</t>
  </si>
  <si>
    <t>CHRISTIAN CAMILO AMADO GODOY</t>
  </si>
  <si>
    <t>PRESTAR SERVICIOS PROFESIONALES PARA APOYAR A LA COMISIÓN DE VEEDURÍA DE LAS CURADURÍAS URBANAS DE BOGOTÁ, EN LA REVISIÓN DE LOS CASOS QUE LE SEAN ASIGNADOS RESPECTO A SU CUMPLIMIENTO CON LA NORMA SISMO RESISTENTE APLICABLE</t>
  </si>
  <si>
    <t>https://community.secop.gov.co/Public/Tendering/OpportunityDetail/Index?noticeUID=CO1.NTC.4444401&amp;isFromPublicArea=True&amp;isModal=true&amp;asPopupView=true</t>
  </si>
  <si>
    <t>881-2023</t>
  </si>
  <si>
    <t>BRIGITH NATALIA GALINDO HERRERA</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</si>
  <si>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</si>
  <si>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https://community.secop.gov.co/Public/Tendering/OpportunityDetail/Index?noticeUID=CO1.NTC.4451044&amp;isFromPublicArea=True&amp;isModal=true&amp;asPopupView=true</t>
  </si>
  <si>
    <t>108813-2023</t>
  </si>
  <si>
    <t>UNION TEMPORAL OUTSOURSING GIAF</t>
  </si>
  <si>
    <t>https://www.colombiacompra.gov.co/tienda-virtual-del-estado-colombiano/ordenes-compra/108813</t>
  </si>
  <si>
    <t>882-2023</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</si>
  <si>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</si>
  <si>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https://community.secop.gov.co/Public/Tendering/OpportunityDetail/Index?noticeUID=CO1.NTC.4465876&amp;isFromPublicArea=True&amp;isModal=true&amp;asPopupView=true</t>
  </si>
  <si>
    <t>883-2023</t>
  </si>
  <si>
    <t>PRESTAR SERVICIOS PROFESIONALES PARA ARTICULAR LA IMPLEMENTACIÓN, SEGUIMIENTO Y EVALUACIÓN DEL COMPONENTE DE APROPIACIÓN DEL ESPACIO PÚBLICO  EN LA ESTRATEGIA DE PARTICIPACIÓN CONÉCTATE CON TU TERRITORIO.</t>
  </si>
  <si>
    <t>https://community.secop.gov.co/Public/Tendering/OpportunityDetail/Index?noticeUID=CO1.NTC.4462476&amp;isFromPublicArea=True&amp;isModal=true&amp;asPopupView=true</t>
  </si>
  <si>
    <t>109709-2023</t>
  </si>
  <si>
    <t>CIRION TECHNOLOGIES COLOMBIA S.A.S</t>
  </si>
  <si>
    <t>CONTRATAR LOS SERVICIOS DE ALOJAMIENTO DE INFRAESTRUCTURA TECNOLÓGICA EN UN CENTRO DE DATOS PARA LA SECRETARÍA DISTRITAL DEL HÁBITAT</t>
  </si>
  <si>
    <t>https://www.colombiacompra.gov.co/tienda-virtual-del-estado-colombiano/ordenes-compra/109709</t>
  </si>
  <si>
    <t>109605-2023</t>
  </si>
  <si>
    <t>Suministro</t>
  </si>
  <si>
    <t>SOLUCIONES INTEGRALES UNION SAS</t>
  </si>
  <si>
    <t>SUMINISTRO DE PINTURA, PRODUCTOS DE FERRETERIA Y DEMÁS INSUMOS NECESARIOS PARA LAS INTERVENCIONES DE LA ESTRATEGIA EMBELLECIMIENTO CON COLOR EN LOS TERRITORIOS PRIORIZADOS POR LA SECRETARIA DISTRITAL DEL HÁBITAT</t>
  </si>
  <si>
    <t>https://www.colombiacompra.gov.co/tienda-virtual-del-estado-colombiano/ordenes-compra/109605</t>
  </si>
  <si>
    <t>884-2023</t>
  </si>
  <si>
    <t>PAPELERIA LOS ANDES S.A.S</t>
  </si>
  <si>
    <t>SUMINISTRAR ELEMENTOS DE PAPELERIA Y OFICINA PARA LA SECRETARIA DISTRITAL DE HABITAT</t>
  </si>
  <si>
    <t>https://community.secop.gov.co/Public/Tendering/OpportunityDetail/Index?noticeUID=CO1.NTC.4408549&amp;isFromPublicArea=True&amp;isModal=true&amp;asPopupView=true</t>
  </si>
  <si>
    <t>885-2023</t>
  </si>
  <si>
    <t>ANDREY DIDIER REY VENEGAS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</si>
  <si>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</si>
  <si>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https://community.secop.gov.co/Public/Tendering/OpportunityDetail/Index?noticeUID=CO1.NTC.4494980&amp;isFromPublicArea=True&amp;isModal=true&amp;asPopupView=true</t>
  </si>
  <si>
    <t>886-2023</t>
  </si>
  <si>
    <t>ALEXANDER CORTES RAMIREZ</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</si>
  <si>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</si>
  <si>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https://community.secop.gov.co/Public/Tendering/OpportunityDetail/Index?noticeUID=CO1.NTC.4493235&amp;isFromPublicArea=True&amp;isModal=true&amp;asPopupView=true</t>
  </si>
  <si>
    <t>887-2023</t>
  </si>
  <si>
    <t>JEAN ANDRE SICARD LOZANO</t>
  </si>
  <si>
    <t>PRESTAR SERVICIOS PROFESIONALES PARA DESARROLLAR ACTIVIDADES SOCIALES DE ACOMPAÑAMIENTO A LOS HOGARES EN EL MARCO DE LOS PROYECTOS DE VIVIENDA GESTIONADOS POR LA SECRETARÍA DISTRITAL DEL HÁBITAT.</t>
  </si>
  <si>
    <t>https://community.secop.gov.co/Public/Tendering/OpportunityDetail/Index?noticeUID=CO1.NTC.4493189&amp;isFromPublicArea=True&amp;isModal=true&amp;asPopupView=true</t>
  </si>
  <si>
    <t>888-2023</t>
  </si>
  <si>
    <t>ANGIE LIZETH HERNANDEZ PEÑA</t>
  </si>
  <si>
    <t>PRESTAR SERVICIOS PROFESIONALES PARA REALIZAR LA GESTIÓN JURÍDICA, EL SEGUIMIENTO Y VERIFICACIÓN REQUERIDA EN EL MARCO DE LOS PROGRAMAS Y PROYECTOS ASOCIADOS A LOS INSTRUMENTOS DE FINANCIACIÓN A CARGO DE LA SUBSECRETARÍA DE GESTIÓN FINANCIERA</t>
  </si>
  <si>
    <t>https://community.secop.gov.co/Public/Tendering/OpportunityDetail/Index?noticeUID=CO1.NTC.4494872&amp;isFromPublicArea=True&amp;isModal=true&amp;asPopupView=true</t>
  </si>
  <si>
    <t>889-2023</t>
  </si>
  <si>
    <t>DANIELA IBAÑEZ ANGARITA</t>
  </si>
  <si>
    <t>PRESTAR SERVICIOS PROFESIONALES EN LA REVISIÓN, VERIFICACIÓN Y ANÁLISIS DE LOS DOCUMENTOS TÉCNICOS DE LOS PROYECTOS DE VIVIENDA GESTIONADOS POR LA SECRETARÍA DISTRITAL DEL HÁBITAT Y REALIZAR SEGUIMIENTO A LOS INSTRUMENTOS DE FINANCIACIÓN PRIORIZADOS POR LA SUBSECRETARÍA DE GESTIÓN FINANCIERA.</t>
  </si>
  <si>
    <t>https://community.secop.gov.co/Public/Tendering/OpportunityDetail/Index?noticeUID=CO1.NTC.4494983&amp;isFromPublicArea=True&amp;isModal=true&amp;asPopupView=true</t>
  </si>
  <si>
    <t>890-2023</t>
  </si>
  <si>
    <t>ALEJANDRO MUÑOZ NAGLES</t>
  </si>
  <si>
    <t>PRESTAR SERVICIOS DE APOYO A LA GESTIÓN, PARA APOYAR EL DESARROLLO DE LAS ACTIVIDADES ADMINISTRATIVAS, Y OPERACIONALES DEL PROCESO DE GESTIÓN DE SERVICIO A LA CIUDADANÍA DE LA SDHT</t>
  </si>
  <si>
    <t>https://community.secop.gov.co/Public/Tendering/OpportunityDetail/Index?noticeUID=CO1.NTC.4493806&amp;isFromPublicArea=True&amp;isModal=true&amp;asPopupView=true</t>
  </si>
  <si>
    <t>891-2023</t>
  </si>
  <si>
    <t>ANA CAROLINA ARAUJO CHAVEZ</t>
  </si>
  <si>
    <t>https://community.secop.gov.co/Public/Tendering/OpportunityDetail/Index?noticeUID=CO1.NTC.4499829&amp;isFromPublicArea=True&amp;isModal=true&amp;asPopupView=true</t>
  </si>
  <si>
    <t>892-2023</t>
  </si>
  <si>
    <t>YENNY PAOLA NUÑEZ GOMEZ</t>
  </si>
  <si>
    <t>PRESTAR SERVICIOS PROFESIONALES PARA ANALIZAR, EVALUAR Y GESTIONAR LAS CONDICIONES JURÍDICAS, CATASTRALES Y/O DEL SANEAMIENTO PREDIAL EN LOS PROYECTOS PRIORIZADOS EN LA ENTIDAD.</t>
  </si>
  <si>
    <t>https://community.secop.gov.co/Public/Tendering/OpportunityDetail/Index?noticeUID=CO1.NTC.4498826&amp;isFromPublicArea=True&amp;isModal=true&amp;asPopupView=true</t>
  </si>
  <si>
    <t>893-2023</t>
  </si>
  <si>
    <t>DANILO ALFREDO MORRIS MONCADA</t>
  </si>
  <si>
    <t>PRESTAR SERVICIOS PROFESIONALES PARA PROMOVER LA PARTICIPACIÓN CIUDADANA MEDIANTE LA ARTICULACIÓN INTERINSTITUCIONAL Y CON GRUPOS DE INTERÉS, EN EL CICLO DE LA GESTIÓN PÚBLICA DE LOS PROYECTOS PRIORIZADOS EN LA ENTIDAD</t>
  </si>
  <si>
    <t>https://community.secop.gov.co/Public/Tendering/OpportunityDetail/Index?noticeUID=CO1.NTC.4498700&amp;isFromPublicArea=True&amp;isModal=true&amp;asPopupView=true</t>
  </si>
  <si>
    <t>894-2023</t>
  </si>
  <si>
    <t>ANGELA MARIA GARCIA DIAZ</t>
  </si>
  <si>
    <t>PRESTAR SERVICIOS PROFESIONALES PARA REALIZAR EL SEGUIMIENTO Y CONSTRUCCIÓN DE INDICADORES, ATRIBUTOS Y CARTOGRAFÍA EN SISTEMAS DE INFORMACIÓN GEOGRÁFICA, DE LOS PROYECTOS PRIORIZADOS POR LA ENTIDAD</t>
  </si>
  <si>
    <t>https://community.secop.gov.co/Public/Tendering/OpportunityDetail/Index?noticeUID=CO1.NTC.4499052&amp;isFromPublicArea=True&amp;isModal=true&amp;asPopupView=true</t>
  </si>
  <si>
    <t>895-2023</t>
  </si>
  <si>
    <t>JOSE MATEO MENDEZ SAMPEDRO</t>
  </si>
  <si>
    <t>PRESTAR SERVICIOS PROFESIONALES PARA IMPLEMENTAR ESTRATEGIAS Y REALIZAR MODELOS DE APLICACIÓN DE LOS INSTRUMENTOS DE CAPTURA DE VALOR. ASÍ COMO, ELABORAR LOS PRESUPUESTOS QUE SE REQUIERAN PARA VIABILIZAR LOS PROYECTOS PRIORIZADOS POR LA ENTIDAD</t>
  </si>
  <si>
    <t>https://community.secop.gov.co/Public/Tendering/OpportunityDetail/Index?noticeUID=CO1.NTC.4505895&amp;isFromPublicArea=True&amp;isModal=true&amp;asPopupView=true</t>
  </si>
  <si>
    <t>896-2023</t>
  </si>
  <si>
    <t>ELISA MARIA ISAZA BERNHARD</t>
  </si>
  <si>
    <t>PRESTAR SERVICIOS PROFESIONALES PARA ELABORAR EL ESQUEMA URBANÍSTICO, DILIGENCIAR EL REPARTO DE CARGAS Y BENEFICIOS. ASÍ COMO, REALIZAR LA DEFINICIÓN DE LAS FASES DE EJECUCIÓN EN LOS PROYECTOS PRIORIZADOS POR LA ENTIDAD</t>
  </si>
  <si>
    <t>https://community.secop.gov.co/Public/Tendering/OpportunityDetail/Index?noticeUID=CO1.NTC.4506195&amp;isFromPublicArea=True&amp;isModal=true&amp;asPopupView=true</t>
  </si>
  <si>
    <t>897-2023</t>
  </si>
  <si>
    <t>WHILMAR ALEJANDRO RODRIGUEZ SANDOVAL</t>
  </si>
  <si>
    <t>PRESTAR SERVICIOS PROFESIONALES DESARROLLO DE LAS ACTIVIDADES DE ACOMPAÑAMIENTO, CONTROL, SEGUIMIENTO Y EVALUACIÓN DE LOS COMPONENTES RELACIONADOS CON LOS PROCESOS FINANCIEROS, PRESUPUESTALES Y CONTABLES EN EL MARCO DEL MODELO INTEGRADO DE PLANEACIÓN Y GESTIÓN Y DEL PLAN ANUAL DE AUDITORÍA</t>
  </si>
  <si>
    <t>https://community.secop.gov.co/Public/Tendering/OpportunityDetail/Index?noticeUID=CO1.NTC.4507136&amp;isFromPublicArea=True&amp;isModal=true&amp;asPopupView=true</t>
  </si>
  <si>
    <t>898-2023</t>
  </si>
  <si>
    <t>RICARDO ERNESTO SANCHEZ MENESES</t>
  </si>
  <si>
    <t>PRESTAR SERVICIOS PROFESIONALES PARA REALIZAR LA GESTIÓN, SEGUIMIENTO Y ANÁLISIS JURÍDICO DE LOS RECURSOS ASIGNADOS EN EL MARCO DE LOS PROYECTOS DE VIVIENDA LIDERADOS POR LA SUBSECRETARÍA DE GESTIÓN FINANCIERA</t>
  </si>
  <si>
    <t>https://community.secop.gov.co/Public/Tendering/OpportunityDetail/Index?noticeUID=CO1.NTC.4509289&amp;isFromPublicArea=True&amp;isModal=true&amp;asPopupView=true</t>
  </si>
  <si>
    <t>899-2023</t>
  </si>
  <si>
    <t>WILLIAM FERNANDO CASTAÑEDA PEREZ</t>
  </si>
  <si>
    <t>PRESTAR SERVICIOS PROFESIONALES PARA REALIZAR EL SEGUIMIENTO Y ANÁLISIS FINANCIERO A LOS INSTRUMENTOS DE FINANCIACIÓN DE VIVIENDA Y A LOS CONTRATOS FIDUCIARIOS SUSCRITOS EN EL MARCO DE LOS PROGRAMAS PRIORIZADOS POR LA SUBSECRETARÍA DE GESTIÓN FINANCIERA</t>
  </si>
  <si>
    <t>https://community.secop.gov.co/Public/Tendering/OpportunityDetail/Index?noticeUID=CO1.NTC.4513887&amp;isFromPublicArea=True&amp;isModal=true&amp;asPopupView=true</t>
  </si>
  <si>
    <t>900-2023</t>
  </si>
  <si>
    <t>NELSON RENE CASAS SANCHEZ</t>
  </si>
  <si>
    <t>PRESTAR SERVICIOS PROFESIONALES PARA REVISAR Y VERIFICAR LOS ASPECTOS ARQUITECTÓNICOS DE LOS PROYECTOS DE VIVIENDA ASOCIADOS A LOS INSTRUMENTOS DE FINANCIACIÓN PRIORIZADOS POR LA SUBSECRETARÍA DE GESTIÓN FINANCIERA</t>
  </si>
  <si>
    <t>https://community.secop.gov.co/Public/Tendering/OpportunityDetail/Index?noticeUID=CO1.NTC.4514074&amp;isFromPublicArea=True&amp;isModal=true&amp;asPopupView=true</t>
  </si>
  <si>
    <t>901-2023</t>
  </si>
  <si>
    <t>LAILA VIVIANA CORDON FONSECA</t>
  </si>
  <si>
    <t>https://community.secop.gov.co/Public/Tendering/OpportunityDetail/Index?noticeUID=CO1.NTC.4508450&amp;isFromPublicArea=True&amp;isModal=true&amp;asPopupView=true</t>
  </si>
  <si>
    <t>902-2023</t>
  </si>
  <si>
    <t>Seguros</t>
  </si>
  <si>
    <t>MAPFRE SEGUROS GENERALES DE COLOMBIA S.A</t>
  </si>
  <si>
    <t>CONTRATAR LAS POLIZAS QUE COMPONEN EL PROGRAMA DE SEGUROS DE LA SECRETARIA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ESTEN BAJO SU RESPONSABILIDAD Y CUSTODIA Y AQUELLOS QUE SEAN ADQUIRIDOS PARA DESARROLLAR LAS FUNCIONES INHERENTES A SU ACTIVIDAD EN LOS TÉRMINOS QUE SE DETALLAN EN CADA UNO DE LOS ANEXOS DE CONDICIONES TÉCNICAS BÁSICAS OBLIGATORIAS Y COMPLEMENTARIAS DE LAS POLIZAS A ADQUIRIR.</t>
  </si>
  <si>
    <t>https://community.secop.gov.co/Public/Tendering/OpportunityDetail/Index?noticeUID=CO1.NTC.4431685&amp;isFromPublicArea=True&amp;isModal=true&amp;asPopupView=true</t>
  </si>
  <si>
    <t>903-2023</t>
  </si>
  <si>
    <t>ALEXANDER RUBIO GALVIS</t>
  </si>
  <si>
    <t>PRESTAR SERVICIOS PROFESIONALES PARA APOYAR LAS ACCIONES DE FORTALECIMIENTO SOCIAL EN LA EJECUCIÓN, SEGUIMIENTO Y EVALUACIÓN DE LAS INTERVENCIONES DEL ESPACIO PÚBLICO, LIDERADAS POR LA SUBDIRECCIÓN DE PARTICIPACIÓN Y RELACIONES CON LA COMUNIDAD</t>
  </si>
  <si>
    <t>https://community.secop.gov.co/Public/Tendering/OpportunityDetail/Index?noticeUID=CO1.NTC.4514237&amp;isFromPublicArea=True&amp;isModal=true&amp;asPopupView=true</t>
  </si>
  <si>
    <t>904-2023</t>
  </si>
  <si>
    <t>AMIRA SOFIA CASTAÑEDA CARDENAS</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</si>
  <si>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</si>
  <si>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https://community.secop.gov.co/Public/Tendering/OpportunityDetail/Index?noticeUID=CO1.NTC.4515350&amp;isFromPublicArea=True&amp;isModal=true&amp;asPopupView=true</t>
  </si>
  <si>
    <t>905-2023</t>
  </si>
  <si>
    <t>HINGRID JULIE CONTRERAS BENAVIDES</t>
  </si>
  <si>
    <t>PRESTAR SERVICIOS PROFESIONALES PARA APOYAR EL ANÁLISIS, CONTROL, REVISIÓN Y SEGUIMIENTO FINANCIERO DE LOS CONVENIOS INTERADMINISTRATIVOS Y ENCARGOS FIDUCIARIOS ASOCIADOS A LOS PROYECTOS DE VIVIENDA A CARGO DE LA SUBSECRETARIA DE GESTIÓN FINANCIERA.</t>
  </si>
  <si>
    <t>https://community.secop.gov.co/Public/Tendering/OpportunityDetail/Index?noticeUID=CO1.NTC.4521649&amp;isFromPublicArea=True&amp;isModal=true&amp;asPopupView=true</t>
  </si>
  <si>
    <t>906-2023</t>
  </si>
  <si>
    <t>MICHAEL STIVEN BAUTISTA SALAZAR</t>
  </si>
  <si>
    <t>PRESTAR SERVICIOS PROFESIONALES PARA REALIZAR LA REVISIÓN, SEGUIMIENTO Y CONTROL FINANCIERO A LOS RECURSOS ASIGNADOS EN LA OPERACIÓN DE LOS INSTRUMENTOS DE FINANCIACIÓN QUE FACILITAN EL ACCESO A UNA VIVIENDA VIS O VIP A CARGO DE LA SUBSECRETARÍA DE GESTIÓN FINANCIERA</t>
  </si>
  <si>
    <t>https://community.secop.gov.co/Public/Tendering/OpportunityDetail/Index?noticeUID=CO1.NTC.4526354&amp;isFromPublicArea=True&amp;isModal=true&amp;asPopupView=true</t>
  </si>
  <si>
    <t>CTO-907-2023</t>
  </si>
  <si>
    <t>DANIEL ANDRES PERALTA AGUILAR</t>
  </si>
  <si>
    <t>PRESTAR SERVICIOS PROFESIONALES PARA APOYAR Y GESTIONAR LAS ACTIVIDADES ADMINISTRATIVAS Y PRESUPUESTALES REQUERIDAS PARA EL CUMPLIMIENTO DE LAS METAS DE LOS PROYECTOS DE INVERSIÓN DE LA SUBDIRECCIÓN DE OPERACIONES.</t>
  </si>
  <si>
    <t>https://community.secop.gov.co/Public/Tendering/OpportunityDetail/Index?noticeUID=CO1.NTC.4515178&amp;isFromPublicArea=True&amp;isModal=true&amp;asPopupView=true</t>
  </si>
  <si>
    <t>CTO-908-2023</t>
  </si>
  <si>
    <t>MANUEL JOSE TOSE MUÑOZ</t>
  </si>
  <si>
    <t>PRESTAR SERVICIOS PROFESIONALES PARA APOYAR EL ANÁLISIS Y LA CARACTERIZACIÓN DE LOS USOS DEL SUELO URBANO Y LA CONSTRUCCIÓN DE LA GEODATABASE QUE PERMITA LA EDICIÓN Y ADMINISTRACIÓN DE DATOS PARA LA IMPLEMENTACIÓN DE LAS ACCIONES DE ACUPUNTURA URBANA Y LOS DEMÁS PROYECTOS PRIORIZADOS POR LA SUBDIRECCIÓN DE OPERACIONES DE LA SECRETARÍA DISTRITAL DEL HÁBITAT</t>
  </si>
  <si>
    <t>https://community.secop.gov.co/Public/Tendering/OpportunityDetail/Index?noticeUID=CO1.NTC.4515250&amp;isFromPublicArea=True&amp;isModal=true&amp;asPopupView=true</t>
  </si>
  <si>
    <t>909-2023</t>
  </si>
  <si>
    <t>LAURA FERNANDA ZUÑIGA ROJAS</t>
  </si>
  <si>
    <t>PRESTAR SERVICIOS PROFESIONALES PARA APOYAR EL DESARROLLO DE LAS ACTIVIDADES SOCIALES ORIENTADAS A LA FORMULACIÓN, EJECUCIÓN Y SEGUIMIENTO DE LAS INTERVENCIONES PRIORIZADAS POR LA SUBDIRECCIÓN DE 0PERACIONES.</t>
  </si>
  <si>
    <t>https://community.secop.gov.co/Public/Tendering/OpportunityDetail/Index?noticeUID=CO1.NTC.4524356&amp;isFromPublicArea=True&amp;isModal=true&amp;asPopupView=true</t>
  </si>
  <si>
    <t>910-2023</t>
  </si>
  <si>
    <t>POWERSUN S.A.S</t>
  </si>
  <si>
    <t>CONTRATAR EL SERVICIO DE MANTENIMINTO PREVENTIVO Y CORRECTIVO CON SUMINISTRO DE REPUESTOS PARA LOS SISTEMAS DE ALIMENTACION INTERRUMPIDA (UPS) POWERSUN DE LA SECRETARIA DISTRITAL DEL HABITAT.</t>
  </si>
  <si>
    <t>https://community.secop.gov.co/Public/Tendering/OpportunityDetail/Index?noticeUID=CO1.NTC.4502875&amp;isFromPublicArea=True&amp;isModal=true&amp;asPopupView=true</t>
  </si>
  <si>
    <t>911-2023</t>
  </si>
  <si>
    <t>DANIELA PEREZ PEREZ GOMEZ</t>
  </si>
  <si>
    <t>PRESTAR SERVICIOS DE APOYO Y SEGUIMIENTO A PROCESOS DE GESTIÓN OPERATIVA TENDIENTES AL CUMPLIMIENTO DE COMPROMISOS MISIONALES DE LA SUBSECRETARIA DE GESTIÓN FINANCIERA</t>
  </si>
  <si>
    <t>https://community.secop.gov.co/Public/Tendering/OpportunityDetail/Index?noticeUID=CO1.NTC.4523304&amp;isFromPublicArea=True&amp;isModal=true&amp;asPopupView=true</t>
  </si>
  <si>
    <t>912-2023</t>
  </si>
  <si>
    <t>ADRIANA CAROLINA MARTINEZ SANCHEZ</t>
  </si>
  <si>
    <t>PRESTAR SERVICIOS PROFESIONALES JURÍDICOS PARA ATENDER, DAR RESPUESTA Y REALIZAR SEGUIMIENTO A LOS REQUERIMIENTOS, PETICIONES Y SOLICITUDES DE INFORMACIÓN PRESENTADAS POR ENTES DE CONTROL E INSTANCIAS JUDICIALES, ASOCIADOS A LOS INSTRUMENTOS DE FINANCIACIÓN A CARGO DE LA SUBSECRETARÍA DE GESTIÓN FINANCIERA</t>
  </si>
  <si>
    <t>https://community.secop.gov.co/Public/Tendering/OpportunityDetail/Index?noticeUID=CO1.NTC.4523336&amp;isFromPublicArea=True&amp;isModal=true&amp;asPopupView=true</t>
  </si>
  <si>
    <t>913-2023</t>
  </si>
  <si>
    <t>ASP SOLUTIONS S.A.</t>
  </si>
  <si>
    <t>PRESTAR SERVICIOS DE SOPORTE TÉCNICO PARA EL ADECUADO FUNCIONAMIENTO DE LA PLATAFORMA JSP7 Y EFECTUAR DESARROLLO TECNOLÓGICOS CUANDO LAS NECESIDADES DE LA SDHT LO REQUIERA</t>
  </si>
  <si>
    <t>https://community.secop.gov.co/Public/Tendering/OpportunityDetail/Index?noticeUID=CO1.NTC.4529120&amp;isFromPublicArea=True&amp;isModal=true&amp;asPopupView=true</t>
  </si>
  <si>
    <t>914-2023</t>
  </si>
  <si>
    <t>Obra</t>
  </si>
  <si>
    <t>BUILDING LTDA</t>
  </si>
  <si>
    <t>CONTRATAR LA EJECUCIÓN DE LAS OBRAS DE MEJORAMIENTO DE VIVIENDA EN LA MODALIDAD DE HABITABILIDAD DE LOS PROYECTOS ESTRUCTURADOS EN LOS TERRITORIOS PRIORIZADOS POR LA SECRETARÍA DISTRITAL DEL HÁBITAT. GRUPO 1 – 2023.</t>
  </si>
  <si>
    <t>https://community.secop.gov.co/Public/Tendering/OpportunityDetail/Index?noticeUID=CO1.NTC.4311789&amp;isFromPublicArea=True&amp;isModal=False</t>
  </si>
  <si>
    <t>915-2023</t>
  </si>
  <si>
    <t>CONSTRUCTORA DE INFRAESTRUCTURA COLOMBIA NA COINCO SAS</t>
  </si>
  <si>
    <t>CONTRATAR LA EJECUCIÓN DE LAS OBRAS DE MEJORAMIENTO DE VIVIENDA EN LA MODALIDAD DE HABITABILIDAD DE LOS PROYECTOS ESTRUCTURADOS EN LOS TERRITORIOS PRIORIZADOS POR LA SECRETARÍA DISTRITAL DEL HÁBITAT. GRUPO 2– 2023</t>
  </si>
  <si>
    <t>916-2023</t>
  </si>
  <si>
    <t>GRUPO EMPRESARIAL PINZON MUÑOZ SAS</t>
  </si>
  <si>
    <t>CONTRATAR LA EJECUCIÓN DE LAS OBRAS DE MEJORAMIENTO DE VIVIENDA EN LA MODALIDAD DE HABITABILIDAD DE LOS PROYECTOS ESTRUCTURADOS EN LOS TERRITORIOS PRIORIZADOS POR LA SECRETARÍA DISTRITAL DEL HÁBITAT. GRUPO 3 – 2023</t>
  </si>
  <si>
    <t>917-2023</t>
  </si>
  <si>
    <t>CONSORCIO BUENAS VIVIENDAS - EGR</t>
  </si>
  <si>
    <t>CONTRATAR LA EJECUCIÓN DE LAS OBRAS DE MEJORAMIENTO DE VIVIENDA EN LA MODALIDAD DE HABITABILIDAD DE LOS PROYECTOS ESTRUCTURADOS EN LOS TERRITORIOS PRIORIZADOS POR LA SECRETARÍA DISTRITAL DEL HÁBITAT. GRUPO 4 – 2023</t>
  </si>
  <si>
    <t>918-2023</t>
  </si>
  <si>
    <t>LUZ HEIDY GARCIA PERAFAN</t>
  </si>
  <si>
    <t>PRESTAR SERVICIOS PROFESIONALES DE CARÁCTER JURÍDICO PARA ATENDER Y DAR RESPUESTAS A LOS REQUERIMIENTOS Y PETICIONES ASOCIADOS A LOS INSTRUMENTOS DE FINANCIACIÓN A CARGO DE LA SUBSECRETARÍA DE GESTIÓN FINANCIERA.</t>
  </si>
  <si>
    <t>https://community.secop.gov.co/Public/Tendering/OpportunityDetail/Index?noticeUID=CO1.NTC.4530427&amp;isFromPublicArea=True&amp;isModal=true&amp;asPopupView=true</t>
  </si>
  <si>
    <t>919-2023</t>
  </si>
  <si>
    <t>ANGELICA JERIANY BERNAL VALDES</t>
  </si>
  <si>
    <t>https://community.secop.gov.co/Public/Tendering/OpportunityDetail/Index?noticeUID=CO1.NTC.4530088&amp;isFromPublicArea=True&amp;isModal=true&amp;asPopupView=true</t>
  </si>
  <si>
    <t>920-2023</t>
  </si>
  <si>
    <t>CAMILO ANDRES OTERO SALTAREN</t>
  </si>
  <si>
    <t>PRESTAR SERVICIOS PROFESIONALES PARA REALIZAR EL SEGUIMIENTO Y GESTIÓN JURÍDICA A LOS INSTRUMENTOS DE FINANCIACIÓN EN EL MARCO DE LOS PROGRAMAS Y PROYECTOS DE VIVIENDA VIS O VIP A CARGO DE LA SECRETARIA DISTRITAL DEL HÁBITAT.</t>
  </si>
  <si>
    <t>https://community.secop.gov.co/Public/Tendering/OpportunityDetail/Index?noticeUID=CO1.NTC.4530278&amp;isFromPublicArea=True&amp;isModal=true&amp;asPopupView=true</t>
  </si>
  <si>
    <t>921-2023</t>
  </si>
  <si>
    <t>RONALD LEONEL GARCIA VELANDIA</t>
  </si>
  <si>
    <t>https://community.secop.gov.co/Public/Tendering/OpportunityDetail/Index?noticeUID=CO1.NTC.4530490&amp;isFromPublicArea=True&amp;isModal=true&amp;asPopupView=true</t>
  </si>
  <si>
    <t>922-2023</t>
  </si>
  <si>
    <t>NANCY MERY VILLARREAL HERNANDEZ</t>
  </si>
  <si>
    <t>PRESTAR SERVICIOS PROFESIONALES DE CARÁCTER SOCIAL PARA REALIZAR SEGUIMIENTO, VERIFICACIÓN Y ACOMPAÑAMIENTO A LOS HOGARES BENEFICIARIOS DE LOS INSTRUMENTOS DE FINANCIACIÓN ASOCIADOS A LOS PROGRAMAS Y PROYECTOS DE VIVIENDA A CARGO DE LA SUBSECRETARÍA DE GESTIÓN FINANCIERA</t>
  </si>
  <si>
    <t>https://community.secop.gov.co/Public/Tendering/OpportunityDetail/Index?noticeUID=CO1.NTC.4537514&amp;isFromPublicArea=True&amp;isModal=true&amp;asPopupView=true</t>
  </si>
  <si>
    <t>923-2023</t>
  </si>
  <si>
    <t>CRISTIAN CAMILO PEÑA TABARQUINO</t>
  </si>
  <si>
    <t>PRESTAR SERVICIOS PROFESIONALES JURÍDICOS PARA ATENDER Y DAR RESPUESTAS A LOS REQUERIMIENTOS Y PETICIONES INTERNAS Y EXTERNAS Y ELABORAR LOS ACTOS ADMINISTRATIVOS EN EL MARCO DE LOS PROGRAMAS Y PROYECTOS ASOCIADOS A LOS INSTRUMENTOS DE FINANCIACIÓN A CARGO DE LA SUBSECRETARÍA DE GESTIÓN FINANCIERA.</t>
  </si>
  <si>
    <t>https://community.secop.gov.co/Public/Tendering/OpportunityDetail/Index?noticeUID=CO1.NTC.4537752&amp;isFromPublicArea=True&amp;isModal=true&amp;asPopupView=true</t>
  </si>
  <si>
    <t>924-2023</t>
  </si>
  <si>
    <t>CESAR ENRIQUE GONZALEZ ARDILA</t>
  </si>
  <si>
    <t>PRESTAR SERVICIOS PROFESIONALES PARA LA IMPLEMENTACIÓN, SEGUIMIENTO Y GESTIÓN DE ACTIVIDADES RELACIONADAS CON LAS AUDITORÍAS ASÍ COMO EL APOYO EN LOS PROCESOS DE CALIDAD A CARGO DE LA SUBSECRETARÍA DE GESTIÓN FINANCIERA.</t>
  </si>
  <si>
    <t>https://community.secop.gov.co/Public/Tendering/OpportunityDetail/Index?noticeUID=CO1.NTC.4538383&amp;isFromPublicArea=True&amp;isModal=true&amp;asPopupView=true</t>
  </si>
  <si>
    <t>925-2023</t>
  </si>
  <si>
    <t>LAURA CAMILA CARREÑO VENEGAS</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</si>
  <si>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</si>
  <si>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https://community.secop.gov.co/Public/Tendering/OpportunityDetail/Index?noticeUID=CO1.NTC.4539261&amp;isFromPublicArea=True&amp;isModal=true&amp;asPopupView=true</t>
  </si>
  <si>
    <t>926-2023</t>
  </si>
  <si>
    <t>HARVISON LEANDRO MALDONADO SARMIENTO</t>
  </si>
  <si>
    <t>PRESTAR SERVICIOS PROFESIONALES PARA REALIZAR EL ANALISIS Y ESTRUCTURACION DE LOS COMPONENTES URBANISTICOS Y ARQUITECTONICOS NECESARIOS PARA EL DESARROLLO URBANO Y LA VIABILIZACIÓN DE LOS PROYECTOS ESTRATÉGICOS QUE INVOLUCREN LA HABILITACIÓN DE SUELO PARA VIVIENDA VIS/VIP, Y USOS COMPLEMENTARIOS</t>
  </si>
  <si>
    <t>https://community.secop.gov.co/Public/Tendering/OpportunityDetail/Index?noticeUID=CO1.NTC.4546349&amp;isFromPublicArea=True&amp;isModal=true&amp;asPopupView=true</t>
  </si>
  <si>
    <t>927-2023</t>
  </si>
  <si>
    <t>EDNA LUCIA PERILLA MEDINA</t>
  </si>
  <si>
    <t>PRESTAR SERVICIOS PROFESIONALES PARA APOYAR LAS ACTIVIDADES RELACIONADAS CON EL DISEÑO DE LAS ESTRATEGIAS DE DIVULGACIÓN PEDAGÓGICA DE LA ESCUELA DEL HÁBITAT EN EL MARCO DE LA GESTIÓN DEL CONOCIMIENTO DE LA SDHT.</t>
  </si>
  <si>
    <t>https://community.secop.gov.co/Public/Tendering/OpportunityDetail/Index?noticeUID=CO1.NTC.4545766&amp;isFromPublicArea=True&amp;isModal=true&amp;asPopupView=true</t>
  </si>
  <si>
    <t>928-2023</t>
  </si>
  <si>
    <t>GEOVANY MALDONADO ARIAS</t>
  </si>
  <si>
    <t>PRESTAR SERVICIOS TÉCNICOS PARA APOYAR LOS LEVANTAMIENTOS Y PROCESAMIENTOS DE LA INFORMACIÓN INSUMO DE LAS METODOLOGÍAS CUANTITATIVAS Y CUALITATIVAS PARA LAS EVALUACIONES DE LOS PROGRAMAS, ESTRATEGIAS Y POLÍTICAS PÚBLICAS DEL SECTOR HÁBITAT.</t>
  </si>
  <si>
    <t>https://community.secop.gov.co/Public/Tendering/OpportunityDetail/Index?noticeUID=CO1.NTC.4546176&amp;isFromPublicArea=True&amp;isModal=true&amp;asPopupView=true</t>
  </si>
  <si>
    <t>929-2023</t>
  </si>
  <si>
    <t>MARIA ALEJANDRA GOMEZ GALEANO</t>
  </si>
  <si>
    <t>PRESTAR SERVICIOS PROFESIONALES PARA APOYAR LOS PROCESOS DE ARTICULACIÓN, GESTIÓN Y ORGANIZACIÓN QUE SE REQUIEREN EN EL MARCO DE LOS  PROYECTOS Y METAS ESTRATÉGICAS DE LA SECRETARÍA DISTRITAL DEL HÁBITAT.</t>
  </si>
  <si>
    <t>https://community.secop.gov.co/Public/Tendering/OpportunityDetail/Index?noticeUID=CO1.NTC.4561686&amp;isFromPublicArea=True&amp;isModal=true&amp;asPopupView=true</t>
  </si>
  <si>
    <t>930-2023</t>
  </si>
  <si>
    <t>MARTHA BECERRA RENTERIA</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</si>
  <si>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</si>
  <si>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https://community.secop.gov.co/Public/Tendering/OpportunityDetail/Index?noticeUID=CO1.NTC.4545860&amp;isFromPublicArea=True&amp;isModal=true&amp;asPopupView=true</t>
  </si>
  <si>
    <t>931-2023</t>
  </si>
  <si>
    <t>PRESTAR SERVICIOS PROFESIONALES ESPECIALIZADOS PARA EL ANÁLISIS, PROYECCIÓN Y REVISIÓN DE ASUNTOS RELACIONADOS CON POLÍTICAS, PROGRAMAS, PROYECTOS E INSTRUMENTOS DE PLANEACIÓN, GESTIÓN Y VIVIENDA DE COMPETENCIA DE LA SECRETARÍA Y DEL SECTOR HÁBITAT.</t>
  </si>
  <si>
    <t>https://community.secop.gov.co/Public/Tendering/OpportunityDetail/Index?noticeUID=CO1.NTC.4546789&amp;isFromPublicArea=True&amp;isModal=true&amp;asPopupView=true</t>
  </si>
  <si>
    <t>932-2023</t>
  </si>
  <si>
    <t>MONICA CASTRO CASTRO MARTINEZ</t>
  </si>
  <si>
    <t>PRESTAR SERVICIOS PROFESIONALES EN LA SUBDIRECCIÓN DE PROGRAMAS Y PROYECTOS COMO ENLACE PARA REALIZAR LA REVISIÓN, PROYECCIÓN Y CONSOLIDACIÓN DE LOS REQUERIMIENTOS INTERNOS Y EXTERNOS SOLICITADOS POR ENTES DE CONTROL Y ENTIDADES DISTRITALES RELACIONADOS CON FORMULACIÓN, REFORMULACIÓN, ACTUALIZACIÓN, SEGUIMIENTO Y REPORTES DE PRESUPUESTO DE LOS PROYECTOS DE INVERSIÓN DE LA SDHT</t>
  </si>
  <si>
    <t>https://community.secop.gov.co/Public/Tendering/OpportunityDetail/Index?noticeUID=CO1.NTC.4547096&amp;isFromPublicArea=True&amp;isModal=true&amp;asPopupView=true</t>
  </si>
  <si>
    <t>933-2023</t>
  </si>
  <si>
    <t>MARY SOL BATERO CALVO</t>
  </si>
  <si>
    <t>PRESTAR SERVICIOS DE APOYO A LA GESTIÓN EN EL DESARROLLO DE LAS ACTIVIDADES DE CARÁCTER ADMINISTRATIVO, DOCUMENTAL Y EN EL REGISTRO DE INFORMACION DENTRO DEL MARCO DE LOS PROCEDIMIENTOS QUE ADELANTA LA SUBDIRECCIÓN DE GESTIÓN DEL SUELO.</t>
  </si>
  <si>
    <t>https://community.secop.gov.co/Public/Tendering/OpportunityDetail/Index?noticeUID=CO1.NTC.4564366&amp;isFromPublicArea=True&amp;isModal=true&amp;asPopupView=true</t>
  </si>
  <si>
    <t>934-2023</t>
  </si>
  <si>
    <t>YEISON EFREN OSPINA CALVO</t>
  </si>
  <si>
    <t>PRESTAR SERVICIOS PROFESIONALES FINANCIEROS PARA REALIZAR EL SEGUIMIENTO REQUERIDO EN EL PROCESO DE LEGALIZACIÓN DE RECURSOS DE LOS INSTRUMENTOS DE FINANCIACIÓN EN EL MARCO DE LOS PROYECTOS A CARGO DE LA SUBSECRETARÍA DE GESTIÓN FINANCIERA</t>
  </si>
  <si>
    <t>https://community.secop.gov.co/Public/Tendering/OpportunityDetail/Index?noticeUID=CO1.NTC.4552821&amp;isFromPublicArea=True&amp;isModal=true&amp;asPopupView=true</t>
  </si>
  <si>
    <t>935-2023</t>
  </si>
  <si>
    <t>CAJA DE COMPENSACION FAMILIAR COMPENSAR</t>
  </si>
  <si>
    <t>CONTRATAR LOS SERVICIOS INTEGRALES PARA EJECUTAR LAS ACTIVIDADES CONTENIDAS EL PROGRAMA DE BIENESTAR SOCIAL E INCENTIVOS Y SEGURIDAD Y SALUD EN EL TRABAJO, DIRIGIDAS A LOS COLABORADORES DE LA SECRETARÍA DISTRITAL DEL HÁBITAT</t>
  </si>
  <si>
    <t>https://community.secop.gov.co/Public/Tendering/OpportunityDetail/Index?noticeUID=CO1.NTC.4552852&amp;isFromPublicArea=True&amp;isModal=False</t>
  </si>
  <si>
    <t>936-2023</t>
  </si>
  <si>
    <t>SERVICIOS POSTALES NACIONALES S.A.S.</t>
  </si>
  <si>
    <t>PRESTAR EL SERVICIO INTEGRAL DE CORRESPONDENCIA EN LA SECRETARÍA DISTRITAL DEL HÁBITAT</t>
  </si>
  <si>
    <t>https://community.secop.gov.co/Public/Tendering/OpportunityDetail/Index?noticeUID=CO1.NTC.4549140&amp;isFromPublicArea=True&amp;isModal=true&amp;asPopupView=true</t>
  </si>
  <si>
    <t>937-2023</t>
  </si>
  <si>
    <t>EDNA JACQUELINE ARDILA FLOREZ</t>
  </si>
  <si>
    <t>https://community.secop.gov.co/Public/Tendering/OpportunityDetail/Index?noticeUID=CO1.NTC.4555697&amp;isFromPublicArea=True&amp;isModal=true&amp;asPopupView=true</t>
  </si>
  <si>
    <t>938-2023</t>
  </si>
  <si>
    <t>CARLOS IVAN RIVERA TRUJILLO</t>
  </si>
  <si>
    <t>PRESTAR SERVICIOS PROFESIONALES PARA APOYAR LA ARTICULACIÓN NORMATIVA EN ASUNTOS DE ORDENAMIENTO TERRITORIAL, DERECHO URBANO Y LA GESTIÓN CONTRACTUAL Y POST CONTRACTUAL QUE REQUIERA LA SUBSECRETARÍA DE COORDINACIÓN OPERATIVA Y LA ORDENACIÓN DEL GASTO RESPECTIVA EN EL MARCO DE SUS PROGRAMAS Y PROYECTOS MISIONALES.</t>
  </si>
  <si>
    <t>https://community.secop.gov.co/Public/Tendering/OpportunityDetail/Index?noticeUID=CO1.NTC.4569875&amp;isFromPublicArea=True&amp;isModal=true&amp;asPopupView=true</t>
  </si>
  <si>
    <t>939-2023</t>
  </si>
  <si>
    <t>CARLOS FABIAN HAMON ALARCON</t>
  </si>
  <si>
    <t>PRESTAR SERVICIOS PROFESIONALES JURÍDICOS PARA REALIZAR EL SEGUIMIENTO, ATENDER Y DAR RESPUESTAS A LOS REQUERIMIENTOS Y PETICIONES Y ELABORAR LOS ACTOS ADMINISTRATIVOS EN EL MARCO DE LOS PROGRAMAS Y PROYECTOS ASOCIADOS A LOS INSTRUMENTOS DE FINANCIACIÓN A CARGO DE LA SUBSECRETARÍA DE GESTIÓN FINANCIERA</t>
  </si>
  <si>
    <t>https://community.secop.gov.co/Public/Tendering/OpportunityDetail/Index?noticeUID=CO1.NTC.4569812&amp;isFromPublicArea=True&amp;isModal=true&amp;asPopupView=true</t>
  </si>
  <si>
    <t>940-2023</t>
  </si>
  <si>
    <t>PRESTAR SERVICIOS PROFESIONALES PARA REALIZAR SEGUIMIENTO Y CONTROL A LAS ACTIVIDADES ADMINISTRATIVAS VERIFICANDO EL CUMPLIMIENTO DE LOS COMPROMISOS ESTRATÉGICOS ASOCIADOS A LOS INSTRUMENTOS DE FINANCIACIÓN A CARGO DE LA SECRETARÍA DISTRITAL DEL HÁBITAT</t>
  </si>
  <si>
    <t>https://community.secop.gov.co/Public/Tendering/OpportunityDetail/Index?noticeUID=CO1.NTC.4569773&amp;isFromPublicArea=True&amp;isModal=true&amp;asPopupView=true</t>
  </si>
  <si>
    <t>941-2023</t>
  </si>
  <si>
    <t>ANGELA DANELLY CALCETERO LESMES</t>
  </si>
  <si>
    <t>PRESTAR SERVICIOS DE APOYO A LA GESTIÓN EN LAS LABORES OPERATIVAS Y DE GESTIÓN DOCUMENTAL DERIVADAS Y PROCESAMIENTO DE LA INFORMACIÓN DERIVADA DE LA IMPLEMENTACIÓN DE PROGRAMAS Y PROYECTOS A CARGO DE LA SUBSECRETARIA DE GESTIÓN FINANCIERA.</t>
  </si>
  <si>
    <t>https://community.secop.gov.co/Public/Tendering/OpportunityDetail/Index?noticeUID=CO1.NTC.4569781&amp;isFromPublicArea=True&amp;isModal=true&amp;asPopupView=true</t>
  </si>
  <si>
    <t>942-2023</t>
  </si>
  <si>
    <t>WILLIAM DAVID BAUTISTA MARULANDA</t>
  </si>
  <si>
    <t>PRESTAR SERVICIOS PROFESIONALES PARA ARTICULACIÓN DE LOS PLANES DE INVERSIÓN DE LOS SISTEMAS DE SERVICIOS PÚBLICOS DE AGUA Y SANEAMIENTO BÁSICO EN EL MARCO LA FORMULACIÓN E IMPLEMENTACIÓN DEL PLAN MAESTRO DE HÁBITAT Y SERVICIOS PÚBLICOS Y DE LOS INSTRUMENTOS DEL PLAN DE ORDENAMIENTO TERRITORIAL EN CONCORDANCIA CON LA POLÍTICA PÚBLICA DE SERVICIOS PÚBLICOS Y OTRAS NORMAS DEL ORDEN NACIONAL Y DISTRITAL.</t>
  </si>
  <si>
    <t>https://community.secop.gov.co/Public/Tendering/OpportunityDetail/Index?noticeUID=CO1.NTC.4568821&amp;isFromPublicArea=True&amp;isModal=true&amp;asPopupView=true</t>
  </si>
  <si>
    <t>943-2023</t>
  </si>
  <si>
    <t>LEON DARIO ESPINOSA RESTREPO</t>
  </si>
  <si>
    <t>PRESTAR SERVICIOS PROFESIONALES PARA APOYAR LA ADOPCIÓN, IMPLEMENTACIÓN Y EL SEGUIMIENTO DEL PLAN MAESTRO DE HÁBITAT Y SERVICIOS PÚBLICOS DESDE EL COMPONENTE DE LOS SERVICIOS PÚBLICOS EN ARMONIZACIÓN CON LOS INSTRUMENTOS DEL POT Y DEMÁS LINEAMIENTOS DE POLÍTICA PÚBLICA.</t>
  </si>
  <si>
    <t>https://community.secop.gov.co/Public/Tendering/OpportunityDetail/Index?noticeUID=CO1.NTC.4568847&amp;isFromPublicArea=True&amp;isModal=true&amp;asPopupView=true</t>
  </si>
  <si>
    <t>944-2023</t>
  </si>
  <si>
    <t>JENYFFER JARLEY MEZA BERMUDEZ</t>
  </si>
  <si>
    <t>PRESTAR SERVICIOS DE APOYO A LA GESTIÓN PARA SOPORTAR LAS ACTIVIDADES ASISTENCIALES, ADMINISTRATIVAS, OPERATIVAS Y DE GESTIÓN DOCUMENTAL REQUERIDAS EN EL MARCO DE LOS INSTRUMENTOS DE FINANCIACIÓN GESTIONADOS POR SUBSECRETARÍA DE GESTIÓN FINANCIERA.</t>
  </si>
  <si>
    <t>https://community.secop.gov.co/Public/Tendering/OpportunityDetail/Index?noticeUID=CO1.NTC.4564395&amp;isFromPublicArea=True&amp;isModal=true&amp;asPopupView=true</t>
  </si>
  <si>
    <t>945-2023</t>
  </si>
  <si>
    <t>https://community.secop.gov.co/Public/Tendering/OpportunityDetail/Index?noticeUID=CO1.NTC.4565085&amp;isFromPublicArea=True&amp;isModal=true&amp;asPopupView=true</t>
  </si>
  <si>
    <t>946-2023</t>
  </si>
  <si>
    <t>INVERSIONES BRT SAS</t>
  </si>
  <si>
    <t>ADQUIRIR LA DOTACIÓN DEL VESTUARIO Y CALZADO DE CALLE PARA LOS SERVIDORES DE LA SECRETARÍA DISTRITAL DEL HÁBITAT QUE OSTENTAN ESE DERECHO</t>
  </si>
  <si>
    <t>https://community.secop.gov.co/Public/Tendering/OpportunityDetail/Index?noticeUID=CO1.NTC.4481496&amp;isFromPublicArea=True&amp;isModal=False</t>
  </si>
  <si>
    <t>947-2023</t>
  </si>
  <si>
    <t>JORGE ISAAC GOMEZ RANGEL</t>
  </si>
  <si>
    <t>PRESTAR SERVICIOS PROFESIONALES PARA REALIZAR EL ANÁLISIS Y SEGUIMIENTO FINANCIERO A LOS DESEMBOLSOS DE RECURSOS RELACIONADOS CON LOS PROYECTOS DE VIVIENDA PRIORIZADOS POR LA SUBSECRETARÍA DE GESTIÓN FINANCIERA</t>
  </si>
  <si>
    <t>https://community.secop.gov.co/Public/Tendering/OpportunityDetail/Index?noticeUID=CO1.NTC.4567842&amp;isFromPublicArea=True&amp;isModal=true&amp;asPopupView=true</t>
  </si>
  <si>
    <t>948-2023</t>
  </si>
  <si>
    <t>LINA XIMENA TORRES CERINZA</t>
  </si>
  <si>
    <t>PRESTAR SERVICIOS DE APOYO A LA GESTIÓN EN LAS LABORES OPERATIVAS, ACTIVIDADES ADMINISTRATIVAS Y DE GESTIÓN DOCUMENTAL DERIVADAS DEL PROCESAMIENTO DE LA INFORMACIÓN EN LA IMPLEMENTACIÓN DE PROGRAMAS Y PROYECTOS A CARGO DE LA SUBSECRETARIA DE GESTIÓN FINANCIERA.</t>
  </si>
  <si>
    <t>https://community.secop.gov.co/Public/Tendering/OpportunityDetail/Index?noticeUID=CO1.NTC.4567816&amp;isFromPublicArea=True&amp;isModal=true&amp;asPopupView=true</t>
  </si>
  <si>
    <t>949-2023</t>
  </si>
  <si>
    <t>IVAN LEONARDO MARTIN CARREÑO</t>
  </si>
  <si>
    <t>PRESTAR SERVICIOS PROFESIONALES DE CARÁCTER SOCIAL PARA REALIZAR LA ESTRUCTURACIÓN E IMPLEMENTACIÓN DE LAS ESTRATEGIAS ENCAMINADAS A IDENTIFICAR, CLASIFICAR Y VERIFICAR LOS HOGARES QUE PUEDEN SER BENEFICIARIOS DE LOS INSTRUMENTOS DE FINANCIACIÓN ASOCIADOS A LOS PROGRAMAS Y PROYECTOS A CARGO DE LA SUBSECRETARÍA DE GESTIÓN FINANCIERA.</t>
  </si>
  <si>
    <t>https://community.secop.gov.co/Public/Tendering/OpportunityDetail/Index?noticeUID=CO1.NTC.4567736&amp;isFromPublicArea=True&amp;isModal=true&amp;asPopupView=true</t>
  </si>
  <si>
    <t>950-2023</t>
  </si>
  <si>
    <t>MISAEL ESTEBAN LINARES GARZON</t>
  </si>
  <si>
    <t>PRESTAR SERVICIOS PROFESIONALES PARA REALIZAR GESTIÓN SOCIAL, VERIFICACIÓN Y SEGUIMIENTO A LOS HOGARES EN EL MARCO DE LOS PROYECTOS DE VIVIENDA ASOCIADOS A LOS INSTRUMENTOS DE FINANCIACIÓN PRIORIZADOS POR LA SUBSECRETARÍA DE GESTIÓN FINANCIERA.</t>
  </si>
  <si>
    <t>https://community.secop.gov.co/Public/Tendering/OpportunityDetail/Index?noticeUID=CO1.NTC.4564973&amp;isFromPublicArea=True&amp;isModal=true&amp;asPopupView=true</t>
  </si>
  <si>
    <t>951-2023</t>
  </si>
  <si>
    <t>PERLA MARIA FRANCO RESTREPO</t>
  </si>
  <si>
    <t>https://community.secop.gov.co/Public/Tendering/OpportunityDetail/Index?noticeUID=CO1.NTC.4565156&amp;isFromPublicArea=True&amp;isModal=true&amp;asPopupView=true</t>
  </si>
  <si>
    <t>952-2023</t>
  </si>
  <si>
    <t>PAEZ HUERTAS JOHN EDWARD</t>
  </si>
  <si>
    <t>PRESTAR SERVICIOS PROFESIONALES DE CARÁCTER SOCIAL PARA LA VERIFICACIÓN, IMPLEMENTACIÓN DE LAS ESTRATEGIAS SOCIALES Y VERIFICACIÓN EN EL PROCESO DE IDENTIFICACIÓN Y CUMPLIMIENTO DE LOS REQUISITOS A LOS HOGARES BENEFICIARIOS DE LOS PROGRAMAS Y PROYECTOS A CARGO DE LA SUBSECRETARÍA DE GESTIÓN FINANCIERA</t>
  </si>
  <si>
    <t>https://community.secop.gov.co/Public/Tendering/OpportunityDetail/Index?noticeUID=CO1.NTC.4577398&amp;isFromPublicArea=True&amp;isModal=true&amp;asPopupView=true</t>
  </si>
  <si>
    <t>953-2023</t>
  </si>
  <si>
    <t>COMERCIALIZADORA ELECTROCON SAS</t>
  </si>
  <si>
    <t>"SUMINISTRO DE MATERIALES, ELEMENTOS Y HERRAMIENTAS PARA EL MANTENIMIENTO DE LA ENTIDAD".</t>
  </si>
  <si>
    <t>https://community.secop.gov.co/Public/Tendering/OpportunityDetail/Index?noticeUID=CO1.NTC.4516817&amp;isFromPublicArea=True&amp;isModal=true&amp;asPopupView=true</t>
  </si>
  <si>
    <t>954-2023</t>
  </si>
  <si>
    <t>GINNA DOLLY RODRIGUEZ RODRIGUEZ</t>
  </si>
  <si>
    <t>PRESTAR SERVICIOS DE APOYO A LA GESTIÓN EN LAS LABORES ADMINISTRATIVAS Y ACTIVIDADES DE GESTIÓN DOCUMENTAL Y PROCESAMIENTO DE LA INFORMACIÓN DERIVADA DE LA IMPLEMENTACIÓN DE LOS INSTRUMENTOS DE FINANCIACIÓN A CARGO DE LA SUBSECRETARÍA DE GESTIÓN FINANCIERA</t>
  </si>
  <si>
    <t>https://community.secop.gov.co/Public/Tendering/OpportunityDetail/Index?noticeUID=CO1.NTC.4574959&amp;isFromPublicArea=True&amp;isModal=true&amp;asPopupView=true</t>
  </si>
  <si>
    <t>955-2023</t>
  </si>
  <si>
    <t>ANDRES FELIPE LEGUIZAMO SANCHEZ</t>
  </si>
  <si>
    <t>PRESTAR SERVICIOS PROFESIONALES DE APOYO EN LAS ACTIVIDADES ASOCIADAS A LA GESTIÓN SOCIAL Y A LA CARACTERIZACIÓN POBLACIONAL EN EL MARCO DE LA ESTRUCTURACIÓN Y DESARROLLO DE LAS INTERVENCIONES DE MEJORAMIENTO INTEGRAL RURAL Y LOS DEMÁS PROYECTOS PRIORÍZANOS POR LA SUBDIRECCIÓN DE OPERACIONES</t>
  </si>
  <si>
    <t>https://community.secop.gov.co/Public/Tendering/OpportunityDetail/Index?noticeUID=CO1.NTC.4577727&amp;isFromPublicArea=True&amp;isModal=true&amp;asPopupView=true</t>
  </si>
  <si>
    <t>956-2023</t>
  </si>
  <si>
    <t>JUAN GERARDO GALEANO MATEUS</t>
  </si>
  <si>
    <t>PRESTAR SERVICIOS PROFESIONALES PARA APOYAR Y ACOMPAÑAR EL SEGUIMIENTO ADMINISTRATIVO, TÉCNICO DE LOS CONTRATOS Y/O CONVENIOS PARA LA IMPLEMENTACIÓN LA ESTRATEGIA INTEGRAL DE REVITALIZACIÓN.</t>
  </si>
  <si>
    <t>https://community.secop.gov.co/Public/Tendering/OpportunityDetail/Index?noticeUID=CO1.NTC.4578038&amp;isFromPublicArea=True&amp;isModal=true&amp;asPopupView=true</t>
  </si>
  <si>
    <t>957-2023</t>
  </si>
  <si>
    <t>SEBASTIAN RENGIFO VELASQUEZ</t>
  </si>
  <si>
    <t>PRESTAR SERVICIOS PROFESIONALES TÉCNICO-ESTRUCTURALES PARA ACOMPAÑAR EL SEGUIMIENTO Y REPORTE DE AVANCES DE OBRAS Y ESTUDIOS Y DISEÑOS EN PROYECTOS DE INFRAESTRUCTURA DEFINIDAS EN LOS PLANES DE ACCIÓN DE LA SUBDIRECCIÓN DE BARRIOS EN LOS TERRITORIOS PRIORIZADOS POR LA SECRETARÍA DISTRITAL DEL HÁBITAT.</t>
  </si>
  <si>
    <t>https://community.secop.gov.co/Public/Tendering/OpportunityDetail/Index?noticeUID=CO1.NTC.4577676&amp;isFromPublicArea=True&amp;isModal=False</t>
  </si>
  <si>
    <t>958-2023</t>
  </si>
  <si>
    <t>CARLOS FRANCISCO MORENO ESPARZA</t>
  </si>
  <si>
    <t>PRESTAR SERVICIOS PROFESIONALES DESDE EL COMPONENTE DE LA INGENIERÍA CIVIL Y AFINES, PARA REALIZAR EL DESARROLLO DE LAS ACTIVIDADES DE LAS INTERVENCIONES DEFINIDAS EN LOS PLANES DE ACCIÓN CON EL FIN REALIZAR EL SEGUIMIENTO Y REPORTE DE AVANCES DE OBRAS Y ESTUDIOS Y DISEÑOS EN PROYECTOS DE INFRAESTRUCTURA DE LA SUBDIRECCIÓN DE BARRIOS EN TERRITORIOS PRIORIZADOS POR LA SECRETARÍA DISTRITAL DEL HÁBITAT.</t>
  </si>
  <si>
    <t>https://community.secop.gov.co/Public/Tendering/OpportunityDetail/Index?noticeUID=CO1.NTC.4582871&amp;isFromPublicArea=True&amp;isModal=true&amp;asPopupView=true</t>
  </si>
  <si>
    <t>959-2023</t>
  </si>
  <si>
    <t>WILMAR STEVEN PARRA MORENO</t>
  </si>
  <si>
    <t>PRESTAR SERVICIOS DE APOYO A LA GESTIÓN PARA REALIZAR ACTIVIDADES DE GESTIÓN DOCUMENTAL Y PROCESAMIENTO DE LA INFORMACIÓN DERIVADA DE LA IMPLEMENTACIÓN DE LOS INSTRUMENTOS DE FINANCIACIÓN A CARGO DE LA SUBSECRETARÍA DE GESTIÓN FINANCIERA</t>
  </si>
  <si>
    <t>https://community.secop.gov.co/Public/Tendering/OpportunityDetail/Index?noticeUID=CO1.NTC.4578393&amp;isFromPublicArea=True&amp;isModal=true&amp;asPopupView=true</t>
  </si>
  <si>
    <t>960-2023</t>
  </si>
  <si>
    <t>DIANA CAROLINA GONZALEZ GONZALEZ</t>
  </si>
  <si>
    <t>https://community.secop.gov.co/Public/Tendering/OpportunityDetail/Index?noticeUID=CO1.NTC.4579007&amp;isFromPublicArea=True&amp;isModal=true&amp;asPopupView=true</t>
  </si>
  <si>
    <t>961-2023</t>
  </si>
  <si>
    <t>CAMILA ANDREA HUERTAS HUERTAS</t>
  </si>
  <si>
    <t>PRESTAR SERVICIOS DE APOYO A LA GESTIÓN PARA REALIZAR ACTIVIDADES OPERATIVAS DERIVADAS DEL PROCESAMIENTO DE LA INFORMACIÓN Y DE GESTIÓN DOCUMENTAL, EN EL MARCO DE LA IMPLEMENTACIÓN DE PROGRAMAS Y PROYECTOS A CARGO DE LA SUBSECRETARIA DE GESTIÓN FINANCIERA.</t>
  </si>
  <si>
    <t>https://community.secop.gov.co/Public/Tendering/OpportunityDetail/Index?noticeUID=CO1.NTC.4584450&amp;isFromPublicArea=True&amp;isModal=true&amp;asPopupView=true</t>
  </si>
  <si>
    <t>962-2023</t>
  </si>
  <si>
    <t>JEIMMY JOHANNA RIOS GONZALEZ</t>
  </si>
  <si>
    <t>https://community.secop.gov.co/Public/Tendering/OpportunityDetail/Index?noticeUID=CO1.NTC.4584453&amp;isFromPublicArea=True&amp;isModal=true&amp;asPopupView=true</t>
  </si>
  <si>
    <t>963-2023</t>
  </si>
  <si>
    <t>JORGE IVAN RUBIO RICO</t>
  </si>
  <si>
    <t>PRESTAR SERVICIOS PROFESIONALES PARA ARTICULAR, ESTRUCTURAR Y GESTIONAR PROCESOS DE COOPERACIÓN RELACIONADOS CON LA IMPLEMENTACION DE ALTERNATIVAS FINANCIERAS PARA LA GESTION DEL HABITAT DE BOGOTÁ</t>
  </si>
  <si>
    <t>https://community.secop.gov.co/Public/Tendering/OpportunityDetail/Index?noticeUID=CO1.NTC.4590054&amp;isFromPublicArea=True&amp;isModal=true&amp;asPopupView=true</t>
  </si>
  <si>
    <t>964-2023</t>
  </si>
  <si>
    <t>ADELMO PARRA NIÑO</t>
  </si>
  <si>
    <t>PRESTAR SERVICIOS DE APOYO TÉCNICO PARA REALIZAR ACTIVIDADES OPERATIVAS Y SOCIALES REQUERIDAS EN EL MARCO DE LOS PROGRAMAS Y PROYECTOS DE VIVIENDA Y DE SOLUCIONES HABITACIONALES DESARROLLADAS POR LA SUBSECRETARIA DE GESTIÓN FINANCIERA</t>
  </si>
  <si>
    <t>https://community.secop.gov.co/Public/Tendering/OpportunityDetail/Index?noticeUID=CO1.NTC.4596908&amp;isFromPublicArea=True&amp;isModal=true&amp;asPopupView=true</t>
  </si>
  <si>
    <t>965-2023</t>
  </si>
  <si>
    <t>PAULA SOFIA ENCINALES URQUIZA</t>
  </si>
  <si>
    <t>PRESTAR SERVICIOS PROFESIONALES DE CARÁCTER SOCIAL PARA LA VERIFICACIÓN , IMPLEMENTACIÓN DE LAS ESTRATEGIAS SOCIALES Y VERIFICACIÓN EN EL PROCESO DE IDENTIFICACIÓN Y CUMPLIMIENTO DE LOS REQUISITOS A LOS HOGARES BENEFICIARIOS DE LOS PROGRAMAS Y PROYECTOS A CARGO DE LA SUBSECRETARÍA DE GESTIÓN FINANCIERA</t>
  </si>
  <si>
    <t>https://community.secop.gov.co/Public/Tendering/OpportunityDetail/Index?noticeUID=CO1.NTC.4587331&amp;isFromPublicArea=True&amp;isModal=true&amp;asPopupView=true</t>
  </si>
  <si>
    <t>966-2023</t>
  </si>
  <si>
    <t>LAURA CAMILA DE LA HOZ SAAVEDRA</t>
  </si>
  <si>
    <t>https://community.secop.gov.co/Public/Tendering/OpportunityDetail/Index?noticeUID=CO1.NTC.4587260&amp;isFromPublicArea=True&amp;isModal=true&amp;asPopupView=true</t>
  </si>
  <si>
    <t>967-2023</t>
  </si>
  <si>
    <t>JAVIER FRANCISCO LINARES GONZALEZ</t>
  </si>
  <si>
    <t>PRESTAR SERVICIOS PROFESIONALES TÉCNICOS PARA APOYAR EL SEGUIMIENTO Y REPORTE DE AVANCES DE OBRAS Y ESTUDIOS Y DISEÑOS EN PROYECTOS DE INFRAESTRUCTURA VIAL, ESPACIO PÚBLICO, PARQUES LOCALES Y DEMÁS INTERVENCIONES DEFINIDAS EN LOS PLANES DE ACCIÓN DE MEJORAMIENTO INTEGRAL DE BARRIOS EN TERRITORIOS PRIORIZADOS POR LA SECRETARIA DISTRITAL DEL HABITAT</t>
  </si>
  <si>
    <t>https://community.secop.gov.co/Public/Tendering/OpportunityDetail/Index?noticeUID=CO1.NTC.4599006&amp;isFromPublicArea=True&amp;isModal=true&amp;asPopupView=true</t>
  </si>
  <si>
    <t>968-2023</t>
  </si>
  <si>
    <t>MEDELLIN &amp; DURAN ABOGADOS, SAS</t>
  </si>
  <si>
    <t>PRESTAR SERVICIOS DE ASESORÍA JURÍDICA EXTERNA ESPECIALIZADA A LA SECRETARÍA DISTRITAL DEL HÁBITAT A TRAVÉS DE LA EMISIÓN, ANÁLISIS, REVISIÓN, Y PROYECCIÓN DE DOCUMENTOS Y CONCEPTOS JURÍDICOS QUE SEAN REQUERIDOS EN RELACIÓN CON TEMAS DE DERECHO ADMINISTRATIVO, LABORAL ADMINISTRATIVO, CONSTITUCIONAL, CONTRATACIÓN ESTATAL Y SERVICIOS PÚBLICOS</t>
  </si>
  <si>
    <t>https://community.secop.gov.co/Public/Tendering/OpportunityDetail/Index?noticeUID=CO1.NTC.4590158&amp;isFromPublicArea=True&amp;isModal=true&amp;asPopupView=true</t>
  </si>
  <si>
    <t>969-2023</t>
  </si>
  <si>
    <t>CLAUDIA LINETH ABONIA GARCIA</t>
  </si>
  <si>
    <t>PRESTAR SERVICIOS PROFESIONALES PARA REALIZAR LA GESTIÓN Y EL SEGUIMIENTO JURÍDICO Y DAR RESPUESTAS A LOS REQUERIMIENTOS PRESENTADOS QUE SE DE DERIVEN DEL PROCESO DE VERIFICACIÓN Y CUMPLIMIENTO DE REQUISITOS DE LOS HOGARES QUE PUEDEN SER BENEFICIARIOS DE LOS PROGRAMAS DE VIVIENDA A CARGO DE LA SUBSECRETARÍA DE GESTIÓN FINANCIERA</t>
  </si>
  <si>
    <t>https://community.secop.gov.co/Public/Tendering/OpportunityDetail/Index?noticeUID=CO1.NTC.4597876&amp;isFromPublicArea=True&amp;isModal=true&amp;asPopupView=true</t>
  </si>
  <si>
    <t>970-2023</t>
  </si>
  <si>
    <t>MARIA ISABEL AVELLANEDA FRANCO</t>
  </si>
  <si>
    <t>PRESTAR SERVICIOS PROFESIONALES EN LA REVISIÓN, EVALUACIÓN, ANÁLISIS Y SEGUIMIENTO TÉCNICO DE LOS PROYECTOS DE VIVIENDA EN EL MARCO DE LOS PROGRAMAS DE SUBSIDIO DE LA SUBSECRETARÍA DE GESTIÓN FINANCIERA.</t>
  </si>
  <si>
    <t>https://community.secop.gov.co/Public/Tendering/OpportunityDetail/Index?noticeUID=CO1.NTC.4598159&amp;isFromPublicArea=True&amp;isModal=true&amp;asPopupView=true</t>
  </si>
  <si>
    <t>971-2023</t>
  </si>
  <si>
    <t>CRISLY CAROLINA RIVAS ORDOÑEZ</t>
  </si>
  <si>
    <t>PRESTAR SERVICIOS PROFESIONALES PARA APOYAR LOS PROCESOS DE IDENTIFICACIÓN, CARACTERIZACIÓN, EVALUACIÓN Y VERIFICACIÓN DE HOGARES DE  LOS PROGRAMAS DE VIVIENDA A CARGO DE LA SUBSECRETARIA DE GESTIÓN FINANCIERA</t>
  </si>
  <si>
    <t>https://community.secop.gov.co/Public/Tendering/OpportunityDetail/Index?noticeUID=CO1.NTC.4597672&amp;isFromPublicArea=True&amp;isModal=true&amp;asPopupView=true</t>
  </si>
  <si>
    <t>972-2023</t>
  </si>
  <si>
    <t>ANGEL YESIT QUINTERO SANCHEZ</t>
  </si>
  <si>
    <t>PRESTAR SERVICIOS DE APOYO A LA GESTIÓN PARA BRINDAR APOYO EN ACTIVIDADES OPERATIVAS EN LA SUBDIRECCIÓN DE INVESTIGACIONES Y CONTROL DE VIVIENDA.</t>
  </si>
  <si>
    <t>https://community.secop.gov.co/Public/Tendering/OpportunityDetail/Index?noticeUID=CO1.NTC.4597608&amp;isFromPublicArea=True&amp;isModal=true&amp;asPopupView=true</t>
  </si>
  <si>
    <t>973-2023</t>
  </si>
  <si>
    <t>JUAN CARLOS MESA CARVAJAL</t>
  </si>
  <si>
    <t>PRESTAR SERVICIOS PROFESIONALES PARA REALIZAR ACTIVIDADES DEL DESARROLLO SOCIAL DE LOS PROYECTOS PRIORIZADOS EN LA ENTIDAD</t>
  </si>
  <si>
    <t>https://community.secop.gov.co/Public/Tendering/OpportunityDetail/Index?noticeUID=CO1.NTC.4598752&amp;isFromPublicArea=True&amp;isModal=true&amp;asPopupView=true</t>
  </si>
  <si>
    <t>974-2023</t>
  </si>
  <si>
    <t>JUAN CAMILO CASTRO SIERRA</t>
  </si>
  <si>
    <t>PRESTAR SERVICIOS PROFESIONALES PARA ELABORAR SOPORTES GRÁFICOS EN LAS PROPUESTAS URBANAS DE LOS PROYECTOS PRIORIZADOS POR LA ENTIDAD.</t>
  </si>
  <si>
    <t>https://community.secop.gov.co/Public/Tendering/OpportunityDetail/Index?noticeUID=CO1.NTC.4598919&amp;isFromPublicArea=True&amp;isModal=true&amp;asPopupView=true</t>
  </si>
  <si>
    <t>975-2023</t>
  </si>
  <si>
    <t>PAOLA ANDREA GOMEZ BERMUDEZ</t>
  </si>
  <si>
    <t>https://community.secop.gov.co/Public/Tendering/OpportunityDetail/Index?noticeUID=CO1.NTC.4598109&amp;isFromPublicArea=True&amp;isModal=true&amp;asPopupView=true</t>
  </si>
  <si>
    <t>976-2023</t>
  </si>
  <si>
    <t>YOHANNA AISLEN MEZA CASTAÑEDA</t>
  </si>
  <si>
    <t>https://community.secop.gov.co/Public/Tendering/OpportunityDetail/Index?noticeUID=CO1.NTC.4598139&amp;isFromPublicArea=True&amp;isModal=true&amp;asPopupView=true</t>
  </si>
  <si>
    <t>977-2023</t>
  </si>
  <si>
    <t>MARTHA LUCIA ARDILA GARCES</t>
  </si>
  <si>
    <t>https://community.secop.gov.co/Public/Tendering/OpportunityDetail/Index?noticeUID=CO1.NTC.4598885&amp;isFromPublicArea=True&amp;isModal=true&amp;asPopupView=true</t>
  </si>
  <si>
    <t>978-2023</t>
  </si>
  <si>
    <t>JANNETH AMOROCHO VILLALBA</t>
  </si>
  <si>
    <t>PRESTAR SERVICIOS PROFESIONALES JURÍDICOS PARA GARANTIZAR LA GESTIÓN, IMPLEMENTACIÓN Y SEGUIMIENTO A LOS INSTRUMENTOS DE FINANCIACIÓN PARA FACILITAR EL ACCESO A VIVIENDA VIS O VIP IMPLEMENTADOS POR LA SUBSECRETARÍA DE GESTIÓN FINANCIERA</t>
  </si>
  <si>
    <t>https://community.secop.gov.co/Public/Tendering/OpportunityDetail/Index?noticeUID=CO1.NTC.4599976&amp;isFromPublicArea=True&amp;isModal=true&amp;asPopupView=true</t>
  </si>
  <si>
    <t>979-2023</t>
  </si>
  <si>
    <t>DIEGO ALEXANDER PAZ CRUZ</t>
  </si>
  <si>
    <t>PRESTAR SERVICIOS PROFESIONALES JURÍDICOS PARA ATENDER, DAR RESPUESTA Y REALIZAR SEGUIMIENTO A LOS REQUERIMIENTOS Y PETICIONES PRESENTADAS EN EL MARCO DE LOS PROGRAMAS Y PROYECTOS ASOCIADOS A LOS INSTRUMENTOS DE FINANCIACIÓN A CARGO DE LA SUBSECRETARÍA DE GESTIÓN FINANCIERA.</t>
  </si>
  <si>
    <t>https://community.secop.gov.co/Public/Tendering/OpportunityDetail/Index?noticeUID=CO1.NTC.4604890&amp;isFromPublicArea=True&amp;isModal=true&amp;asPopupView=true</t>
  </si>
  <si>
    <t>980-2023</t>
  </si>
  <si>
    <t>ANGELICA MARIA ROZO BAQUERO</t>
  </si>
  <si>
    <t>PRESTAR SERVICIOS DE APOYO A LA GESTIÓN PARA SOPORTAR LAS ACTIVIDADES ASISTENCIALES, ADMINISTRATIVAS Y OPERATIVAS DE GESTIÓN DOCUMENTAL REQUERIDAS EN EL MARCO DE LOS INSTRUMENTOS DE FINANCIACIÓN GESTIONADOS POR SUBSECRETARÍA DE GESTIÓN FINANCIERA.</t>
  </si>
  <si>
    <t>https://community.secop.gov.co/Public/Tendering/OpportunityDetail/Index?noticeUID=CO1.NTC.4604800&amp;isFromPublicArea=True&amp;isModal=true&amp;asPopupView=true</t>
  </si>
  <si>
    <t>981-2023</t>
  </si>
  <si>
    <t>DELFI KATERINE RODRIGUEZ GONGORA</t>
  </si>
  <si>
    <t>PRESTAR SERVICIOS PROFESIONALES QUE PERMITAN ANALIZAR LOS HOGARES REGISTRADOS EN LA BASE REFERENTE A LA VERIFICACIÓN DE CUMPLIMIENTO DE REQUISITOS EN EL MARCO ESTABLECIDO EN EL PROCEDIMIENTO, Y A SU VEZ GENERAR LA GEORREFERENCIACIÓN Y CONSOLIDACIÓN DE INFORMACIÓN DE LOS MISMOS FRENTE A LOS PROGRAMAS Y PROYECTOS DE VIVIENDA A CARGO DE LA SUBSECRETARÍA DE GESTIÓN FINANCIERA DE LA SECRETARÍA DISTRITAL DEL HÁBITAT.</t>
  </si>
  <si>
    <t>https://community.secop.gov.co/Public/Tendering/OpportunityDetail/Index?noticeUID=CO1.NTC.4605191&amp;isFromPublicArea=True&amp;isModal=true&amp;asPopupView=true</t>
  </si>
  <si>
    <t>982-2023</t>
  </si>
  <si>
    <t>PABLO CALA CASTRO</t>
  </si>
  <si>
    <t>PRESTAR SERVICIOS PROFESIONALES PARA REALIZAR LA GESTIÓN JURÍDICA DE LOS INSTRUMENTOS DE FINANCIACIÓN EN EL MARCO DE LOS PROGRAMAS Y PROYECTOS DE VIVIENDA VIS O VIP A CARGO DE LA SUBSECRETARÍA DE GESTIÓN FINANCIERA.</t>
  </si>
  <si>
    <t>https://community.secop.gov.co/Public/Tendering/OpportunityDetail/Index?noticeUID=CO1.NTC.4606249&amp;isFromPublicArea=True&amp;isModal=true&amp;asPopupView=true</t>
  </si>
  <si>
    <t>983-2023</t>
  </si>
  <si>
    <t>LADY JHOVANNA CANCHIMBO VERNAZA</t>
  </si>
  <si>
    <t>PRESTAR SERVICIOS PROFESIONALES PARA REALIZAR SEGUIMIENTO A LAS ESTRATEGIAS INTERINSTITUCIONALES RELACIONADAS CON LA ASIGNACIÓN DE SUBSIDIOS CON ENFOQUE DIFERENCIAL EJECUTADOS POR LA SUBSECRETARÍA DE GESTIÓN FINANCIERA DE LA SECRETARÍA DISTRITAL DEL HÁBITAT.</t>
  </si>
  <si>
    <t>https://community.secop.gov.co/Public/Tendering/OpportunityDetail/Index?noticeUID=CO1.NTC.4606503&amp;isFromPublicArea=True&amp;isModal=true&amp;asPopupView=true</t>
  </si>
  <si>
    <t>984-2023</t>
  </si>
  <si>
    <t>Interventoría</t>
  </si>
  <si>
    <t>CONSORCIO INTEREL 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</si>
  <si>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GRUPOS 4 -2023</t>
  </si>
  <si>
    <t>https://community.secop.gov.co/Public/Tendering/OpportunityDetail/Index?noticeUID=CO1.NTC.4340783&amp;isFromPublicArea=True&amp;isModal=true&amp;asPopupView=true</t>
  </si>
  <si>
    <t>985-2023</t>
  </si>
  <si>
    <t>CONSORCIO HABITAT CAK</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</si>
  <si>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1-2023</t>
  </si>
  <si>
    <t>986-2023</t>
  </si>
  <si>
    <t>ANZA INGENIERIA SAS</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</si>
  <si>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2-2023</t>
  </si>
  <si>
    <t>987-2023</t>
  </si>
  <si>
    <t>GRUPO CONSULTOR E INGENIEROS SAS S.A.S.</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</si>
  <si>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3 -2023</t>
  </si>
  <si>
    <t>988-2023</t>
  </si>
  <si>
    <t>JORGE ANDRES GONZALEZ CETINA</t>
  </si>
  <si>
    <t>PRESTAR SERVICIOS PROFESIONALES PARA REALIZAR EL SOPORTE DE SERVIDORES(HOSTING), CONSOLIDACIÓN DE DATOS, VALIDACIÓN Y FUNCIONALIDAD DE LAS PÁGINAS WEB Y DE LOS SISTEMAS DE INFORMACIÓN EJECUTADOS EN EL MARCO DE LOS PROGRAMAS Y PROYECTOS DE SUBSIDIOS DE VIVIENDA, DESARROLLADOS POR LA SUBSECRETARÍA DE GESTIÓN FINANCIERA DE LA SECRETARÍA DISTRITAL DEL HÁBITAT.</t>
  </si>
  <si>
    <t>https://community.secop.gov.co/Public/Tendering/OpportunityDetail/Index?noticeUID=CO1.NTC.4605283&amp;isFromPublicArea=True&amp;isModal=true&amp;asPopupView=true</t>
  </si>
  <si>
    <t>989-2023</t>
  </si>
  <si>
    <t>DARIO ALFREDO VEGA CASTILLO</t>
  </si>
  <si>
    <t>PRESTAR SERVICIOS PROFESIONALES PARA REALIZAR CONSOLIDAR, ANALIZAR Y PROCESAR LAS BASES DE DATOS IMPLEMENTADAS EN LOS PROGRAMAS E INSTRUMENTOS DE FINANCIACIÓN PARA LA ADQUISICIÓN DE VIVIENDA GESTIONADOS POR LA SUBSECRETARÍA DE GESTIÓN FINANCIERA DE LA SECRETARÍA DISTRITAL DEL HÁBITAT.</t>
  </si>
  <si>
    <t>https://community.secop.gov.co/Public/Tendering/OpportunityDetail/Index?noticeUID=CO1.NTC.4605712&amp;isFromPublicArea=True&amp;isModal=true&amp;asPopupView=true</t>
  </si>
  <si>
    <t>990-2023</t>
  </si>
  <si>
    <t>CAJA DE LA VIVIENDA POPULAR</t>
  </si>
  <si>
    <t>AUNAR ESFUERZOS TÉCNICOS, ADMINISTRATIVOS Y JURÍDICOS ENTRE LA SECRETARÍA DISTRITAL DEL HÁBITAT Y LA CAJA DE LA VIVIENDA POPULAR, PARA COORDINAR LAS ACCIONES NECESARIAS Y REQUERIDAS DE FORMA INTEGRAL PARA LA ESTRUCTURACIÓN Y EJECUCIÓN DE LAS INTERVENCIONES QUE MATERIALICEN LOS ESTUDIOS Y DISEÑOS ENTREGADOS POR LA PRIMERA ENTIDAD, CONFORME A LA VIABILIDAD QUE EMITA LA DIRECCIÓN TÉCNICA DE MEJORAMIENTO DE BARRIOS DE LA CAJA DE LA VIVIENDA POPULAR A PARTIR DEL BANCO DE PROYECTOS</t>
  </si>
  <si>
    <t>https://community.secop.gov.co/Public/Tendering/OpportunityDetail/Index?noticeUID=CO1.NTC.4625272&amp;isFromPublicArea=True&amp;isModal=true&amp;asPopupView=true</t>
  </si>
  <si>
    <t>991-2023</t>
  </si>
  <si>
    <t>PRESTAR SERVICIOS PROFESIONALES PARA IDENTIFICAR, VERIFICAR Y ACOMPAÑAR DESDE EL COMPONENTE SOCIAL, EL CUMPLIMIENTO DE REQUISITOS A LOS HOGARES QUE PUEDEN SER BENEFICIARIOS DE LOS INSTRUMENTOS DE FINANCIACIÓN A CARGO DE LA SUBSECRETARÍA DE GESTIÓN FINANCIERA</t>
  </si>
  <si>
    <t>https://community.secop.gov.co/Public/Tendering/OpportunityDetail/Index?noticeUID=CO1.NTC.4609053&amp;isFromPublicArea=True&amp;isModal=true&amp;asPopupView=true</t>
  </si>
  <si>
    <t>992-2023</t>
  </si>
  <si>
    <t>DIANA LIZETH VILLA BAQUERO</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</si>
  <si>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</si>
  <si>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https://community.secop.gov.co/Public/Tendering/OpportunityDetail/Index?noticeUID=CO1.NTC.4609770&amp;isFromPublicArea=True&amp;isModal=true&amp;asPopupView=true</t>
  </si>
  <si>
    <t>993-2023</t>
  </si>
  <si>
    <t>BUITRAGO CONEO JAVIER ALBERTO</t>
  </si>
  <si>
    <t>PRESTAR SERVICIOS DE APOYO ADMINISTRATIVO Y DE GESTIÓN DOCUMENTAL EN LA IMPLEMENTACIÓN DE INSTRUMENTOS DE FINANCIACIÓN PARA FACILITAR LA ADQUISICIÓN DE VIVIENDA DESARROLLADOS POR LA SUBSECRETARÍA DE GESTIÓN FINANCIERA</t>
  </si>
  <si>
    <t>https://community.secop.gov.co/Public/Tendering/OpportunityDetail/Index?noticeUID=CO1.NTC.4612799&amp;isFromPublicArea=True&amp;isModal=true&amp;asPopupView=true</t>
  </si>
  <si>
    <t>994-2023</t>
  </si>
  <si>
    <t>https://community.secop.gov.co/Public/Tendering/OpportunityDetail/Index?noticeUID=CO1.NTC.4613401&amp;isFromPublicArea=True&amp;isModal=true&amp;asPopupView=true</t>
  </si>
  <si>
    <t>995-2023</t>
  </si>
  <si>
    <t>LINA PAOLA CIFUENTES</t>
  </si>
  <si>
    <t>https://community.secop.gov.co/Public/Tendering/OpportunityDetail/Index?noticeUID=CO1.NTC.4621964&amp;isFromPublicArea=True&amp;isModal=true&amp;asPopupView=true</t>
  </si>
  <si>
    <t>996-2023</t>
  </si>
  <si>
    <t>KELIN JULIETH GALINDO BRICEÑO</t>
  </si>
  <si>
    <t>PRESTAR SERVICIOS PROFESIONALES PARA APOYAR EL LIDERAZGO DE LAS ACTIVIDADES RELACIONADAS CON EL DESARROLLO, MANTENIMIENTO Y MONITOREO DEL SISTEMA DE GESTIÓN DE LA SDHT, BAJO LOS ESTÁNDARES DEL MODELO INTEGRADO DE PLANEACIÓN Y GESTIÓN Y LA NORMA ISO 9001:2015</t>
  </si>
  <si>
    <t>https://community.secop.gov.co/Public/Tendering/OpportunityDetail/Index?noticeUID=CO1.NTC.4621289&amp;isFromPublicArea=True&amp;isModal=true&amp;asPopupView=true</t>
  </si>
  <si>
    <t>997-2023</t>
  </si>
  <si>
    <t>LEIDY JOHANNA JOYA REY</t>
  </si>
  <si>
    <t>PRESTAR SERVICIOS TÉCNICOS DE APOYO JURÍDICO EN LAS ACTIVIDADES DERIVADAS DE LOS INSTRUMENTOS DE FINANCIACIÓN QUE FACILITAN EL ACCESO A UNA VIVIENDA VIS O VIP IMPLEMENTADOS POR LA SUBSECRETARÍA DE GESTIÓN FINANCIERA</t>
  </si>
  <si>
    <t>https://community.secop.gov.co/Public/Tendering/OpportunityDetail/Index?noticeUID=CO1.NTC.4624503&amp;isFromPublicArea=True&amp;isModal=False</t>
  </si>
  <si>
    <t>998-2023</t>
  </si>
  <si>
    <t>JUAN SEBASTIAN CARVAJAL ALDANA</t>
  </si>
  <si>
    <t>PRESTAR SERVICIOS PROFESIONALES JURÍDICOS PARA ATENDER Y DAR RESPUESTA A LOS REQUERIMIENTOS Y PETICIONES PRESENTADAS ASOCIADOS A LOS PROGRAMAS Y PROYECTOS LIDERADOS POR LA SUBSECRETARÍA DE GESTIÓN FINANCIERA.</t>
  </si>
  <si>
    <t>https://community.secop.gov.co/Public/Tendering/OpportunityDetail/Index?noticeUID=CO1.NTC.4622582&amp;isFromPublicArea=True&amp;isModal=true&amp;asPopupView=true</t>
  </si>
  <si>
    <t>999-2023</t>
  </si>
  <si>
    <t>UNIVERSIDAD DISTRITAL FRANCISCO JOSE DE CALDAS</t>
  </si>
  <si>
    <t>PRESTAR LOS SERVICIOS PARA REALIZAR LAS CAPACITACIONES Y FORMACIÓN DEL PLAN INSTITUCIONAL DE CAPACITACIÓN PIC DE 2023, DE LA SECRETARÍA DISTRITAL DEL HÁBITAT.</t>
  </si>
  <si>
    <t>https://community.secop.gov.co/Public/Tendering/OpportunityDetail/Index?noticeUID=CO1.NTC.4609681&amp;isFromPublicArea=True&amp;isModal=true&amp;asPopupView=true</t>
  </si>
  <si>
    <t>1000-2023</t>
  </si>
  <si>
    <t>JIMENEZ Y CALDERON ABOGADOS S.A.S</t>
  </si>
  <si>
    <t>PRESTAR SERVICIOS PROFESIONALES PARA APOYAR JURÍDICAMENTE EN LOS PROCESOS Y ACTUACIONES RELACIONADOS CON LA DEFENSA JUDICIAL, Y PREVENCIÓN DEL DAÑO ANTIJURÍDICO, ASÍ COMO EN LA ELABORACIÓN Y PROYECCIÓN DE CONCEPTOS JURÍDICOS DE LA SECRETARÍA Y DEL SECTOR HÁBITAT</t>
  </si>
  <si>
    <t>https://community.secop.gov.co/Public/Tendering/OpportunityDetail/Index?noticeUID=CO1.NTC.4623365&amp;isFromPublicArea=True&amp;isModal=true&amp;asPopupView=true</t>
  </si>
  <si>
    <t>1001-2023</t>
  </si>
  <si>
    <t>PRESTAR SERVICIOS PROFESIONALES PARA APOYAR LOS TRÁMITES Y ACTIVIDADES ADMINISTRATIVAS REQUERIDAS POR LA SUBDIRECCIÓN DE OPERACIONES</t>
  </si>
  <si>
    <t>https://community.secop.gov.co/Public/Tendering/OpportunityDetail/Index?noticeUID=CO1.NTC.4622481&amp;isFromPublicArea=True&amp;isModal=true&amp;asPopupView=true</t>
  </si>
  <si>
    <t>1002-2023</t>
  </si>
  <si>
    <t>PRESTAR SERVICIOS PROFESIONALES PARA APOYAR TÉCNICAMENTE EL PROCESO DE LEVANTAMIENTO Y VERIFICACIÓN DE LOS DOCUMENTOS QUE SOPORTAN LA ESTRUCTURACIÓN E IMPLEMENTACIÓN DE LAS INTERVENCIONES DE MEJORAMIENTO INTEGRAL RURAL, Y LOS DEMÁS PROYECTOS PRIORIZADOS POR LA SUBDIRECCIÓN DE OPERACIONES.</t>
  </si>
  <si>
    <t>https://community.secop.gov.co/Public/Tendering/OpportunityDetail/Index?noticeUID=CO1.NTC.4626624&amp;isFromPublicArea=True&amp;isModal=true&amp;asPopupView=true</t>
  </si>
  <si>
    <t>1003-2023</t>
  </si>
  <si>
    <t>PRESTAR SERVICIOS PROFESIONALES DE APOYO PARA REALIZAR LOS PROCESOS TÉCNICOS Y ADMINISTRATIVOS DERIVADOS DE LAS INTERVENCIONES PRIORIZADAS DE MEJORAMIENTO INTEGRAL RURAL Y LOS DEMÁS PROYECTOS PRIORIZADOS POR LA SUBDIRECCIÓN DE OPERACIONES</t>
  </si>
  <si>
    <t>https://community.secop.gov.co/Public/Tendering/OpportunityDetail/Index?noticeUID=CO1.NTC.4626438&amp;isFromPublicArea=True&amp;isModal=true&amp;asPopupView=true</t>
  </si>
  <si>
    <t>1004-2023</t>
  </si>
  <si>
    <t>SANDRA MILENA TAFUR GUZMAN</t>
  </si>
  <si>
    <t>PRESTAR SERVICIOS PROFESIONALES PARA APOYAR TÉCNICAMENTE LAS ACCIONES REQUERIDAS PARA LA FORMULACIÓN E IMPLEMENTACIÓN DE LAS INTERVENCIONES DE MEJORAMIENTO INTEGRAL RURAL, Y LOS DEMÁS PROYECTOS PRIORIZADOS POR LA SUBDIRECCIÓN DE OPERACIONES</t>
  </si>
  <si>
    <t>https://community.secop.gov.co/Public/Tendering/OpportunityDetail/Index?noticeUID=CO1.NTC.4626523&amp;isFromPublicArea=True&amp;isModal=true&amp;asPopupView=true</t>
  </si>
  <si>
    <t>1005-2023</t>
  </si>
  <si>
    <t>PRESTAR SERVICIOS PROFESIONALES PARA APOYAR TÉCNICAMENTE LA FORMULACIÓN, EJECUCIÓN Y SEGUIMIENTO DE LAS INTERVENCIONES DE MEJORAMIENTO INTEGRAL RURAL, Y LOS DEMÁS PROYECTOS PRIORIZADOS POR LA SUBDIRECCIÓN DE OPERACIONES.</t>
  </si>
  <si>
    <t>https://community.secop.gov.co/Public/Tendering/OpportunityDetail/Index?noticeUID=CO1.NTC.4626463&amp;isFromPublicArea=True&amp;isModal=true&amp;asPopupView=true</t>
  </si>
  <si>
    <t>1006-2023</t>
  </si>
  <si>
    <t>SERVIECOLOGICO S A S</t>
  </si>
  <si>
    <t>PRESTAR EL SERVICIO DE TRANSPORTE, TRATAMIENTO Y DISPOSICIÓN FINAL DE RESIDUOS PELIGROSOS Y/O ESPECIALES, GENERADOS POR LA SECRETARIA DISTRITAL DEL HÁBITAT</t>
  </si>
  <si>
    <t>https://community.secop.gov.co/Public/Tendering/OpportunityDetail/Index?noticeUID=CO1.NTC.4544209&amp;isFromPublicArea=True&amp;isModal=False</t>
  </si>
  <si>
    <t>1007-2023</t>
  </si>
  <si>
    <t>EMPRESA DE RENOVACION Y DESARROLLO URBANO DE BOGOTA - ERU</t>
  </si>
  <si>
    <t>AUNAR ESFUERZOS PARA FORMULAR, ESTRUCTURAR, EJECUTAR Y OPERAR LA ACTUACIÓN ESTRATÉGICA - CIUDADELA EDUCATIVA Y DEL CUIDADO 3 AE CEC Y LLEVAR A CABO DE MANERA COORDINADA LAS FUNCIONES ESTABLECIDAS EN EL ARTÍCULO 582 DEL DECRETO DISTRITAL 555 DEL 2021 Y DEMÁS NORMATIVIDAD QUE LO MODIFIQUE, ADICIONE O SUSTITUYA O LAS QUE EXIJA EL CUMPLIMIENTO DE ESTE OBJETO EN EL MARCO DE SUS FUNCIONES Y COMPETENCIAS, DE CONFORMIDAD CON LAS OBLIGACIONES ESPECÍFICAS INDICADAS EN EL PRESENTE CONVENIO.</t>
  </si>
  <si>
    <t>https://www.contratos.gov.co/consultas/detalleProceso.do?numConstancia=23-22-69267&amp;g-recaptcha</t>
  </si>
  <si>
    <t>1008-2023</t>
  </si>
  <si>
    <t>https://community.secop.gov.co/Public/Tendering/OpportunityDetail/Index?noticeUID=CO1.NTC.4632947&amp;isFromPublicArea=True&amp;isModal=true&amp;asPopupView=true</t>
  </si>
  <si>
    <t>1009-2023</t>
  </si>
  <si>
    <t>JUAN MANUEL BARRERA MONTERROSA</t>
  </si>
  <si>
    <t>PRESTAR SERVICIOS PROFESIONALES PARA REALIZAR MODELOS ECONÓMICOS Y SOCIALES. ASÍ COMO, APOYAR EN LA FORMULACIÓN Y EL SEGUIMIENTO A LOS CONVENIOS Y CONTRATOS EN EL MARCO DE LOS PROYECTOS PRIORIZADOS EN LA ENTIDAD</t>
  </si>
  <si>
    <t>https://community.secop.gov.co/Public/Tendering/OpportunityDetail/Index?noticeUID=CO1.NTC.4634352&amp;isFromPublicArea=True&amp;isModal=true&amp;asPopupView=true</t>
  </si>
  <si>
    <t>1010-2023</t>
  </si>
  <si>
    <t>PRESTAR SERVICIOS PROFESIONALES PARA APOYAR TÉCNICAMENTE LAS ACTIVIDADES REQUERIDAS PARA LA FORMULACIÓN Y EJECUCIÓN DE LAS INTERVENCIONES INTEGRALES DE HÁBITAT, Y LOS DEMÁS PROYECTOS PRIORIZADOS POR LA SUBDIRECCIÓN DE OPERACIONES.</t>
  </si>
  <si>
    <t>https://community.secop.gov.co/Public/Tendering/OpportunityDetail/Index?noticeUID=CO1.NTC.4634956&amp;isFromPublicArea=True&amp;isModal=true&amp;asPopupView=true</t>
  </si>
  <si>
    <t>1011-2023</t>
  </si>
  <si>
    <t>SECRETARÍA GENERAL DE LA ALCALDÍA MAYOR DE BOGOTÁ</t>
  </si>
  <si>
    <t>AUNAR ESFUERZOS ADMINISTRATIVOS, TÉCNICOS Y FINANCIEROS, ENTRE LA SECRETARÍA GENERAL DE LA ALCALDÍA MAYOR DE BOGOTÁ D.C. Y LA SECRETARÍA DISTRITAL DE HÁBITAT PARA BENEFICIAR CON APORTE TEMPORAL SOLIDARIO DE ARRENDAMIENTO A POBLACIÓN EN CONDICIÓN DE VULNERABILIDAD Y POBLACIONES ÉTNICAS EN RIESGO DE VULNERACIÓN DE DERECHOS EN EL MARCO DEL CONFLICTO ARMADO, EN DESARROLLO DE LA MISIONALIDAD DE LAS DOS ENTIDADES.</t>
  </si>
  <si>
    <t>https://community.secop.gov.co/Public/Tendering/OpportunityDetail/Index?noticeUID=CO1.NTC.4642764&amp;isFromPublicArea=True&amp;isModal=true&amp;asPopupView=true</t>
  </si>
  <si>
    <t>Recurso Externo</t>
  </si>
  <si>
    <t>1012-2023</t>
  </si>
  <si>
    <t>PRESTAR SERVICIOS PROFESIONALES PARA APOYAR LA DEFINICIÓN DE LOS MODELOS DE GESTIÓN Y COMPONENTE PARTICIPATIVO CON LAS DISTINTAS COMUNIDADES PARA LA IMPLEMENTACIÓN DE LAS INTERVENCIONES DE BORDES, Y LOS DEMÁS PROYECTOS PRIORIZADOS POR LA SUBDIRECCIÓN DE OPERACIONES.</t>
  </si>
  <si>
    <t>https://community.secop.gov.co/Public/Tendering/OpportunityDetail/Index?noticeUID=CO1.NTC.4636407&amp;isFromPublicArea=True&amp;isModal=true&amp;asPopupView=true</t>
  </si>
  <si>
    <t>1013-2023</t>
  </si>
  <si>
    <t>SHARON SLENDY FIGUEROA JAIMES</t>
  </si>
  <si>
    <t>PRESTAR SERVICIOS PROFESIONALES PARA APOYAR LA ELABORACIÓN Y EL SEGUIMIENTO DE LAS ACTIVIDADES ADMINISTRATIVAS Y PRESUPUESTALES REQUERIDAS PARA LA IMPLEMENTACIÓN DE LA ESTRATEGIA INTEGRAL DE REVITALIZACIÓN, Y LOS DEMÁS PROYECTOS PRIORIZADOS POR LA SUBDIRECCIÓN DE OPERACIONES.</t>
  </si>
  <si>
    <t>https://community.secop.gov.co/Public/Tendering/OpportunityDetail/Index?noticeUID=CO1.NTC.4625238&amp;isFromPublicArea=True&amp;isModal=true&amp;asPopupView=true</t>
  </si>
  <si>
    <t>1014-2023</t>
  </si>
  <si>
    <t>AUNAR ESFUERZOS PARA LA GENERACIÓN DE SOLUCIONES HABITACIONALES PÚBLICAS EN ARRENDAMIENTO A TRAVÉS DE ACTUACIONES URBANÍSTICAS, INMOBILIARIAS O REÚSO DE EDIFICACIONES</t>
  </si>
  <si>
    <t>https://community.secop.gov.co/Public/Tendering/OpportunityDetail/Index?noticeUID=CO1.NTC.4636681&amp;isFromPublicArea=True&amp;isModal=true&amp;asPopupView=true</t>
  </si>
  <si>
    <t>1015-2023</t>
  </si>
  <si>
    <t>MANUELA LOBO GUERRERO DUQUE</t>
  </si>
  <si>
    <t>PRESTAR SERVICIOS PROFESIONALES PARA APOYAR DESDE EL COMPONENTE JURÍDICO LA DEFINICIÓN DE MECANISMOS, INSTRUMENTOS Y ESTRATEGIAS PARA LA PARA LA PRODUCCIÓN DE SOLUCIONES HABITACIONALES DESDE EL COMPONENTE NORMATIVO.</t>
  </si>
  <si>
    <t>https://community.secop.gov.co/Public/Tendering/OpportunityDetail/Index?noticeUID=CO1.NTC.4637485&amp;isFromPublicArea=True&amp;isModal=true&amp;asPopupView=true</t>
  </si>
  <si>
    <t>1016-2023</t>
  </si>
  <si>
    <t>PRESTAR SERVICIOS DE APOYO PARA LOS ANÁLISIS DE VALOR, ACTIVIDADES ADMINISTRATIVAS Y DOCUMENTALES REQUERIDAS EN LOS PROYECTOS PRIORIZADOS POR LA SUBDIRECCIÓN DE OPERACIONES.</t>
  </si>
  <si>
    <t>https://community.secop.gov.co/Public/Tendering/OpportunityDetail/Index?noticeUID=CO1.NTC.4656731&amp;isFromPublicArea=True&amp;isModal=true&amp;asPopupView=true</t>
  </si>
  <si>
    <t>1017-2023</t>
  </si>
  <si>
    <t>WILSON ALFONSO RAMIREZ MORALES</t>
  </si>
  <si>
    <t>PRESTAR SERVICIOS PROFESIONALES PARA APOYAR TÉCNICAMENTE LA SUPERVISIÓN DE LAS OBRAS, INTERVENCIONES Y DEMÁS ACTIVIDADES NECESARIAS EN EL MARCO DE LOS PROYECTOS PRIORIZADOS POR LA SUBDIRECCIÓN DE OPERACIONES</t>
  </si>
  <si>
    <t>https://community.secop.gov.co/Public/Tendering/OpportunityDetail/Index?noticeUID=CO1.NTC.4646924&amp;isFromPublicArea=True&amp;isModal=true&amp;asPopupView=true</t>
  </si>
  <si>
    <t>1018-2023</t>
  </si>
  <si>
    <t>FLOR ALBA LEON LIMAS</t>
  </si>
  <si>
    <t>PRESTAR SERVICIOS PROFESIONALES PARA APOYAR A LA SUBDIRECCION DE GESTION DEL SUELO EN LA REVISIÓN, Y ESTRUCTURACION JURIDICA DE LOS PROYECTOS ASOCIADOS A LOS INSTRUMENTOS DE PLANEACION Y GESTIÓN QUE INVOLUCREN LA HABILITACIÓN DE SUELO PARA VIVIENDA VIS/VIP, Y USOS COMPLEMENTARIOS EN EL DISTRITO CAPITAL.</t>
  </si>
  <si>
    <t>https://community.secop.gov.co/Public/Tendering/OpportunityDetail/Index?noticeUID=CO1.NTC.4642028&amp;isFromPublicArea=True&amp;isModal=true&amp;asPopupView=true</t>
  </si>
  <si>
    <t>1019-2023</t>
  </si>
  <si>
    <t>TOMAS JERONIMO ANDRADE CUELLAR</t>
  </si>
  <si>
    <t>PRESTAR SERVICIOS PROFESIONALES PARA REALIZAR SEGUIMIENTO Y ACOMPAÑAMIENTO EN LA FORMULACION DE INSTRUMENTOS DE GESTION Y/O PLANEACION. ASI COMO, A LOS PROYECTOS ASOCIATIVOS DESDE EL COMPONENTE URBANO</t>
  </si>
  <si>
    <t>https://community.secop.gov.co/Public/Tendering/OpportunityDetail/Index?noticeUID=CO1.NTC.4641894&amp;isFromPublicArea=True&amp;isModal=true&amp;asPopupView=true</t>
  </si>
  <si>
    <t>1020-2023</t>
  </si>
  <si>
    <t>JUAN DIEGO SALDAÑA ARIAS</t>
  </si>
  <si>
    <t>PRESTAR SERVICIOS PROFESIONALES PARA ATENDER LOS REQUERIMIENTOS Y LAS ACTIVIDADES QUE SE GENERAN A PARTIR DE LA FORMULACION O IMPLEMENTACION DE LAS POLITICAS PUBLICAS DE HABITAT QUE SE RELACIONAN CON LA SUBDIRECCION DE GESTION DEL SUELO.</t>
  </si>
  <si>
    <t>https://community.secop.gov.co/Public/Tendering/OpportunityDetail/Index?noticeUID=CO1.NTC.4641895&amp;isFromPublicArea=True&amp;isModal=true&amp;asPopupView=true</t>
  </si>
  <si>
    <t>1021-2023</t>
  </si>
  <si>
    <t>AUNAR ESFUERZOS ADMINISTRATIVOS, TÉCNICOS Y FINANCIEROS ENTRE LA SECRETARIA DISTRITAL DEL HABITAT Y LA CAJA DE LA VIVIENDA POPULAR PARA COADYUVAR EN LA FORMULACIÓN DEL PLAN PARCIAL DE DESARROLLO "QUIBA", UBICADO EN LA LOCALIDAD DE CIUDAD BOLÍVAR</t>
  </si>
  <si>
    <t>https://community.secop.gov.co/Public/Tendering/OpportunityDetail/Index?noticeUID=CO1.NTC.4637970&amp;isFromPublicArea=True&amp;isModal=true&amp;asPopupView=true</t>
  </si>
  <si>
    <t>1022-2023</t>
  </si>
  <si>
    <t>ANDRES FERNANDO DIAZ GUZMAN</t>
  </si>
  <si>
    <t>PRESTAR SERVICIOS PROFESIONALES PARA APOYAR LA IMPLEMENTACIÓN DEL MODELO DE DATOS EN EL MARCO DEL PROYECTO DE CATASTRO DE REDES EN EL DISTRITO CAPITAL PARA LOS SERVICIOS PÚBLICOS DOMICILIARIOS.</t>
  </si>
  <si>
    <t>https://community.secop.gov.co/Public/Tendering/OpportunityDetail/Index?noticeUID=CO1.NTC.4654095&amp;isFromPublicArea=True&amp;isModal=true&amp;asPopupView=true</t>
  </si>
  <si>
    <t>1023-2023</t>
  </si>
  <si>
    <t>MARIA MARGARITA RUIZ RODGERS</t>
  </si>
  <si>
    <t>PRESTAR SERVICIOS PROFESIONALES ESPECIALIZADOS EN LAS ACTIVIDADES DE COORDINACIÓN PARA LA FORMULACIÓN DEL PLAN MAESTRO DEL HÁBITAT Y SERVICIOS PÚBLICOS, EN ARTICULACIÓN CON EL PLAN DE ORDENAMIENTO TERRITORIAL Y LAS POLÍTICAS PÚBLICAS DEL SECTOR HÁBITAT.</t>
  </si>
  <si>
    <t>https://community.secop.gov.co/Public/Tendering/OpportunityDetail/Index?noticeUID=CO1.NTC.4654414&amp;isFromPublicArea=True&amp;isModal=true&amp;asPopupView=true</t>
  </si>
  <si>
    <t>1024-2023</t>
  </si>
  <si>
    <t>MARIA CRISTINA ROJAS EBERHARD</t>
  </si>
  <si>
    <t>PRESTAR SERVICIOS PROFESIONALES PARA APOYAR LA DEFINICIÓN DE INSTRUMENTOS Y MECANISMOS DE GESTIÓN Y FINANCIACIÓN PARA LOS PROYECTOS Y PROGRAMAS QUE SE DEFINAN EN EL PLAN MAESTRO DE HÁBITAT Y SERVICIOS PÚBLICOS Y EL PLAN DE ORDENAMIENTO TERRITORIAL, EN EL MARCO DE LA APLICACIÓN DE LINEAMIENTOS DE PLANEACIÓN Y EN MATERIA DE HÁBITAT.</t>
  </si>
  <si>
    <t>https://community.secop.gov.co/Public/Tendering/OpportunityDetail/Index?noticeUID=CO1.NTC.4654427&amp;isFromPublicArea=True&amp;isModal=true&amp;asPopupView=true</t>
  </si>
  <si>
    <t>1025-2023</t>
  </si>
  <si>
    <t>JOSE ANTONIO RAMIREZ OROZCO</t>
  </si>
  <si>
    <t>PRESTAR SERVICIOS PROFESIONALES PARA REALIZAR LAS ACTIVIDADES QUE REQUIERA LA IMPLEMENTACIÓN DE NUEVOS SERVICIOS EN EL COMPONENTE SOCIAL QUE CONTRIBUYAN AL CUMPLIMIENTO DE LAS FUNCIONES ASIGNADAS A LA SECRETARÍA DISTRITAL DEL HÁBITAT.</t>
  </si>
  <si>
    <t>https://community.secop.gov.co/Public/Tendering/OpportunityDetail/Index?noticeUID=CO1.NTC.4647197&amp;isFromPublicArea=True&amp;isModal=true&amp;asPopupView=true</t>
  </si>
  <si>
    <t>1026-2023</t>
  </si>
  <si>
    <t>SARA NATALIA CASALLAS RODRIGUEZ</t>
  </si>
  <si>
    <t>PRESTAR SERVICIOS PROFESIONALES PARA REALIZAR LAS ACTIVIDADES ADMINISTRATIVAS Y OPERATIVAS EN LA IMPLEMENTACIÓN DE NUEVOS SERVICIOS QUE CONTRIBUYAN AL CUMPLIMIENTO DE LAS FUNCIONES ASIGNADAS A LA SECRETARÍA DISTRITAL DEL HÁBITAT.</t>
  </si>
  <si>
    <t>https://community.secop.gov.co/Public/Tendering/OpportunityDetail/Index?noticeUID=CO1.NTC.4646257&amp;isFromPublicArea=True&amp;isModal=true&amp;asPopupView=true</t>
  </si>
  <si>
    <t>1027-2023</t>
  </si>
  <si>
    <t>SOFTWARE SHOP DE COLOMBIA SAS</t>
  </si>
  <si>
    <t>RENOVAR LA LICENCIA DE SERVICIO DE SOPORTE Y ACTUALIZACIÓN DEL LICENCIAMIENTO STATA MP DUAL CORE EDITION, PARA EL PROCESAMIENTO Y MANEJO DE DATOS ESTADÍSTICOS DE LA SDHT.</t>
  </si>
  <si>
    <t>https://community.secop.gov.co/Public/Tendering/OpportunityDetail/Index?noticeUID=CO1.NTC.4659535&amp;isFromPublicArea=True&amp;isModal=true&amp;asPopupView=true</t>
  </si>
  <si>
    <t>1028-2023</t>
  </si>
  <si>
    <t>NINI JOHANA TRIANA RUIZ</t>
  </si>
  <si>
    <t>PRESTAR SERVICIOS PROFESIONALES PARA REALIZAR ACCIONES DE MONITOREO Y SOSTENIBILIDAD EN EL MARCO DEL COMPONENTE SOCIAL DE LAS INTERVENCIONES DESARROLLADAS CON LOS BENEFICIARIOS DEL PROGRAMA DEL MEJORAMIENTO INTEGRAL DE BARRIOS</t>
  </si>
  <si>
    <t>https://community.secop.gov.co/Public/Tendering/OpportunityDetail/Index?noticeUID=CO1.NTC.4646192&amp;isFromPublicArea=True&amp;isModal=true&amp;asPopupView=true</t>
  </si>
  <si>
    <t>1029-2023</t>
  </si>
  <si>
    <t>NELSY VIANEY ALVAREZ TORO</t>
  </si>
  <si>
    <t>https://community.secop.gov.co/Public/Tendering/OpportunityDetail/Index?noticeUID=CO1.NTC.4646755&amp;isFromPublicArea=True&amp;isModal=true&amp;asPopupView=true</t>
  </si>
  <si>
    <t>1030-2023</t>
  </si>
  <si>
    <t>YAMIT ALBERTO LOPEZ VILLEGAS</t>
  </si>
  <si>
    <t>PRESTAR SERVICIOS PROFESIONALES PARA APOYAR LAS ACTIVIDADES DE SEGUIMIENTO Y EVALUACIÓN DE LAS POLÍTICAS PÚBLICAS Y LOS PROGRAMAS EN EL MARCO DE LA POLÍTICA DE GESTIÓN INTEGRAL DEL HÁBITAT Y EL PDD DEL DISTRITO CAPITAL.</t>
  </si>
  <si>
    <t>https://community.secop.gov.co/Public/Tendering/OpportunityDetail/Index?noticeUID=CO1.NTC.4642854&amp;isFromPublicArea=True&amp;isModal=true&amp;asPopupView=true</t>
  </si>
  <si>
    <t>1031-2023</t>
  </si>
  <si>
    <t>INGRID DEL CARMEN BARRERA PEREIRA</t>
  </si>
  <si>
    <t>PRESTAR SERVICIOS PROFESIONALES JURÍDICOS PARA ATENDER LOS REQUERIMIENTOS, PROYECTAR LOS ACTOS ADMINISTRATIVOS Y OTROS DOCUMENTOS EN EL MARCO DE LOS INSTRUMENTOS DE FINANCIACIÓN A CARGO DE LA SUBSECRETARÍA DE GESTIÓN FINANCIERA</t>
  </si>
  <si>
    <t>https://community.secop.gov.co/Public/Tendering/OpportunityDetail/Index?noticeUID=CO1.NTC.4643383&amp;isFromPublicArea=True&amp;isModal=true&amp;asPopupView=true</t>
  </si>
  <si>
    <t>1032-2023</t>
  </si>
  <si>
    <t>ANDREA DEL PILAR ROMERO GOMEZ</t>
  </si>
  <si>
    <t>https://community.secop.gov.co/Public/Tendering/OpportunityDetail/Index?noticeUID=CO1.NTC.4645060&amp;isFromPublicArea=True&amp;isModal=true&amp;asPopupView=true</t>
  </si>
  <si>
    <t>1033-2023</t>
  </si>
  <si>
    <t>HERNAN DARIO GOMEZ ALDANA</t>
  </si>
  <si>
    <t>https://community.secop.gov.co/Public/Tendering/OpportunityDetail/Index?noticeUID=CO1.NTC.4645178&amp;isFromPublicArea=True&amp;isModal=true&amp;asPopupView=true</t>
  </si>
  <si>
    <t>1034-2023</t>
  </si>
  <si>
    <t>CRISTIAN MANUEL ARDILA TROCHES</t>
  </si>
  <si>
    <t>PRESTAR SERVICIOS PROFESIONALES EN EL PROCESO DE DEFINICIÓN, MANTENIMIENTO Y DESARROLLO DE LOS SISTEMAS DE INFORMACIÓN MISIONAL Y DE APOYO, QUE SOPORTAN LA GESTIÓN Y CUMPLIMIENTO DE LA MISIONALIDAD DE LA ENTIDAD.</t>
  </si>
  <si>
    <t>https://community.secop.gov.co/Public/Tendering/OpportunityDetail/Index?noticeUID=CO1.NTC.4644859&amp;isFromPublicArea=True&amp;isModal=true&amp;asPopupView=true</t>
  </si>
  <si>
    <t>1035-2023</t>
  </si>
  <si>
    <t>https://community.secop.gov.co/Public/Tendering/OpportunityDetail/Index?noticeUID=CO1.NTC.4647417&amp;isFromPublicArea=True&amp;isModal=true&amp;asPopupView=true</t>
  </si>
  <si>
    <t>1036-2023</t>
  </si>
  <si>
    <t>PRESTAR SERVICIOS TÉCNICOS DE APOYO PARA EL SEGUIMIENTO AL CUMPLIMIENTO DE ACTIVIDADES DESARROLLADAS POR LA OFICINA ASESORA DE CONTROL INTERNO DE CONFORMIDAD CON LO ESTABLECIDO EN EL PLAN ANUAL DE AUDITORIA</t>
  </si>
  <si>
    <t>https://community.secop.gov.co/Public/Tendering/OpportunityDetail/Index?noticeUID=CO1.NTC.4647663&amp;isFromPublicArea=True&amp;isModal=true&amp;asPopupView=true</t>
  </si>
  <si>
    <t>1037-2023</t>
  </si>
  <si>
    <t>https://community.secop.gov.co/Public/Tendering/OpportunityDetail/Index?noticeUID=CO1.NTC.4648120&amp;isFromPublicArea=True&amp;isModal=true&amp;asPopupView=true</t>
  </si>
  <si>
    <t>1038-2023</t>
  </si>
  <si>
    <t>https://community.secop.gov.co/Public/Tendering/OpportunityDetail/Index?noticeUID=CO1.NTC.4649002&amp;isFromPublicArea=True&amp;isModal=true&amp;asPopupView=true</t>
  </si>
  <si>
    <t>1039-2023</t>
  </si>
  <si>
    <t>CARLOS FELIPE REYES FORERO</t>
  </si>
  <si>
    <t>PRESTAR SERVICIOS PROFESIONALES PARA APOYAR LA DEFINICIÓN DE MECANISMOS, INSTRUMENTOS Y ESTRATEGIAS PARA LA PRODUCCIÓN DE SOLUCIONES HABITACIONALES, DE ACUERDO CON LOS LINEAMIENTOS PREVISTOS EN EL PLAN DE ORDENAMIENTO TERRITORIAL Y EN CUMPLIMIENTO A LA POLÍTICA PÚBLICA DE GESTIÓN INTEGRAL DEL HÁBITAT.</t>
  </si>
  <si>
    <t>https://community.secop.gov.co/Public/Tendering/OpportunityDetail/Index?noticeUID=CO1.NTC.4644665&amp;isFromPublicArea=True&amp;isModal=true&amp;asPopupView=true</t>
  </si>
  <si>
    <t>1040-2023</t>
  </si>
  <si>
    <t>HECTOR CAMILO VELANDIA GARCIA</t>
  </si>
  <si>
    <t>PRESTAR SERVICIOS PROFESIONALES PARA BRINDAR ACOMPAÑAMIENTO SOCIAL EN EL PROCESO DE IDENTIFICACIÓN, VERIFICACIÓN Y CUMPLIMIENTO DE LOS REQUISITOS A LOS HOGARES QUE PUEDEN SER BENEFICIARIOS DE LOS PROGRAMAS Y PROYECTOS A CARGO DE LA SUBSECRETARÍA DE GESTIÓN FINANCIERA.</t>
  </si>
  <si>
    <t>https://community.secop.gov.co/Public/Tendering/OpportunityDetail/Index?noticeUID=CO1.NTC.4647322&amp;isFromPublicArea=True&amp;isModal=true&amp;asPopupView=true</t>
  </si>
  <si>
    <t>1041-2023</t>
  </si>
  <si>
    <t>https://community.secop.gov.co/Public/Tendering/OpportunityDetail/Index?noticeUID=CO1.NTC.4651243&amp;isFromPublicArea=True&amp;isModal=true&amp;asPopupView=true</t>
  </si>
  <si>
    <t>1042-2023</t>
  </si>
  <si>
    <t>https://community.secop.gov.co/Public/Tendering/OpportunityDetail/Index?noticeUID=CO1.NTC.4651267&amp;isFromPublicArea=True&amp;isModal=true&amp;asPopupView=true</t>
  </si>
  <si>
    <t>1043-2023</t>
  </si>
  <si>
    <t>PRESTAR SERVICIOS PROFESIONALES DESARROLLO DE LAS ACTIVIDADES DE ACOMPAÑAMIENTO, CONTROL, SEGUIMIENTO Y EVALUACIÓN DE LOS COMPONENTES DEFINIDOS EN LA GESTIÓN INSTITUCIONAL RELACIONADOS CON LAS AUDITORÍAS EXTERNAS DE CONTROL FISCAL, COMPONENTE TÉCNICO, PLANES DE MEJORAMIENTO Y REQUERIMIENTOS INTERNOS EXTERNOS, EN EL MARCO DEL MODELO INTEGRADO DE PLANEACIÓN Y GESTIÓN Y DEL PLAN ANUAL DE AUDITORÍA.</t>
  </si>
  <si>
    <t>https://community.secop.gov.co/Public/Tendering/OpportunityDetail/Index?noticeUID=CO1.NTC.4658364&amp;isFromPublicArea=True&amp;isModal=true&amp;asPopupView=true</t>
  </si>
  <si>
    <t>1044-2023</t>
  </si>
  <si>
    <t>PRESTAR SERVICIOS PROFESIONALES DE APOYO PARA LA CARACTERIZACIÓN SOCIAL, ESTRATEGIAS DE GESTIÓN Y PARTICIPACIÓN COMUNITARIA PARA LA EJECUCIÓN DEL PROYECTO DE MEJORAMIENTO INTEGRAL RURAL Y DE LOS DEMÁS PROYECTOS PRIORIZADOS POR LA SUBDIRECCIÓN DE OPERACIONES.</t>
  </si>
  <si>
    <t>https://community.secop.gov.co/Public/Tendering/OpportunityDetail/Index?noticeUID=CO1.NTC.4658867&amp;isFromPublicArea=True&amp;isModal=true&amp;asPopupView=true</t>
  </si>
  <si>
    <t>1045-2023</t>
  </si>
  <si>
    <t>PRESTAR SERVICIOS PROFESIONALES PARA REALIZAR EL ANÁLISIS Y DIAGNÓSTICOS TÉCNICOS REQUERIDOS PARA LA ESTRUCTURACIÓN E IMPLEMENTACIÓN DE LAS INTERVENCIONES DE BORDES Y LOS DEMÁS PROYECTOS PRIORIZADOS POR LA SUBDIRECCIÓN DE OPERACIONES.</t>
  </si>
  <si>
    <t>https://community.secop.gov.co/Public/Tendering/OpportunityDetail/Index?noticeUID=CO1.NTC.4659448&amp;isFromPublicArea=True&amp;isModal=true&amp;asPopupView=true</t>
  </si>
  <si>
    <t>1046-2023</t>
  </si>
  <si>
    <t>PRESTAR SERVICIOS PROFESIONALES PARA APOYAR TÉCNICAMENTE EN LA ELABORACIÓN DE INSUMOS TÉCNICOS REQUERIDOS PARA LA IMPLEMENTACIÓN DEL PROYECTO DE MEJORAMIENTO INTEGRAL RURAL Y LOS DEMÁS PROYECTOS PRIORIZADOS POR LA SUBDIRECCIÓN DE OPERACIONES.</t>
  </si>
  <si>
    <t>https://community.secop.gov.co/Public/Tendering/OpportunityDetail/Index?noticeUID=CO1.NTC.4659840&amp;isFromPublicArea=True&amp;isModal=true&amp;asPopupView=true</t>
  </si>
  <si>
    <t>1047-2023</t>
  </si>
  <si>
    <t>PRESTAR SERVICIOS PROFESIONALES PARA APOYAR LA DEFINICIÓN DE LOS CRITERIOS FINANCIEROS Y ECONÓMICOS REQUERIDOS PARA LA ESTRUCTURACIÓN E IMPLEMENTACIÓN DE LAS INTERVENCIONES DE MEJORAMIENTO INTEGRAL RURAL, Y LOS DEMÁS PROYECTOS PRIORIZADOS POR LA SUBDIRECCIÓN DE OPERACIONES.</t>
  </si>
  <si>
    <t>https://community.secop.gov.co/Public/Tendering/OpportunityDetail/Index?noticeUID=CO1.NTC.4665010&amp;isFromPublicArea=True&amp;isModal=true&amp;asPopupView=true</t>
  </si>
  <si>
    <t>1048-2023</t>
  </si>
  <si>
    <t>EDUAR FERNANDO JARAMILLO CERINZA</t>
  </si>
  <si>
    <t>PRESTAR SERVICIOS DE APOYO PARA LA ORGANIZACIÓN Y FORTALECIMIENTO DEL ARCHIVO DE LA SUBDIRECCIÓN DE OPERACIONES, DE ACUERDO CON EL PROCESO DE GESTIÓN DOCUMENTAL Y LA NORMATIVIDAD QUE REGULAN LA MATERIA.</t>
  </si>
  <si>
    <t>https://community.secop.gov.co/Public/Tendering/OpportunityDetail/Index?noticeUID=CO1.NTC.4650938&amp;isFromPublicArea=True&amp;isModal=true&amp;asPopupView=true</t>
  </si>
  <si>
    <t>1049-2023</t>
  </si>
  <si>
    <t>PRESTAR SERVICIOS PROFESIONALES PARA REALIZAR EL ANÁLISIS ESPACIAL, DIAGNÓSTICOS PREDIALES, EVALUACIONES CATASTRALES Y LA CARTOGRAFÍA REQUERIDA PARA LA FORMULACIÓN E IMPLEMENTACIÓN DE LAS INTERVENCIONES DE MEJORAMIENTO INTEGRAL RURAL Y DE LOS DEMÁS PROYECTOS PRIORIZADOS POR LA SUBDIRECCIÓN DE OPERACIONES</t>
  </si>
  <si>
    <t>https://community.secop.gov.co/Public/Tendering/OpportunityDetail/Index?noticeUID=CO1.NTC.4658306&amp;isFromPublicArea=True&amp;isModal=true&amp;asPopupView=true</t>
  </si>
  <si>
    <t>1050-2023</t>
  </si>
  <si>
    <t>PRESTAR SERVICIOS PROFESIONALES DE APOYO AL COMPONENTE SOCIAL Y PARTICIPATIVO PARA LA CONFORMACIÓN DE EXPEDIENTES DE LAS INTERVENCIONES DE MEJORAMIENTO INTEGRAL RURAL, Y LOS DEMÁS PROYECTOS PRIORIZADOS POR LA SUBDIRECCIÓN DE OPERACIONES</t>
  </si>
  <si>
    <t>https://community.secop.gov.co/Public/Tendering/OpportunityDetail/Index?noticeUID=CO1.NTC.4658283&amp;isFromPublicArea=True&amp;isModal=true&amp;asPopupView=true</t>
  </si>
  <si>
    <t>1051-2023</t>
  </si>
  <si>
    <t>PRESTAR SERVICIOS PROFESIONALES DE APOYO TÉCNICO EN LA RECOPILACIÓN Y ELABORACIÓN DE DOCUMENTOS PARA LA VIABILIDAD DE LAS INTERVENCIONES DE MEJORAMIENTO INTEGRAL RURAL Y EN BORDES URBANAS.</t>
  </si>
  <si>
    <t>https://community.secop.gov.co/Public/Tendering/OpportunityDetail/Index?noticeUID=CO1.NTC.4658633&amp;isFromPublicArea=True&amp;isModal=true&amp;asPopupView=true</t>
  </si>
  <si>
    <t>1052-2023</t>
  </si>
  <si>
    <t>PRESTAR SERVICIOS PROFESIONALES PARA APOYAR EL PROCESO DE ARTICULACIÓN Y GESTIÓN CON EL SECTOR PÚBLICO, PRIVADO Y ACADÉMICO REQUERIDO, PARA EL FORTALECIMIENTO DE LAS ESTRATEGIAS Y PROYECTOS PRIORIZADOS DE LA SECRETARÍA DISTRITAL DEL HÁBITAT</t>
  </si>
  <si>
    <t>https://community.secop.gov.co/Public/Tendering/OpportunityDetail/Index?noticeUID=CO1.NTC.4657964&amp;isFromPublicArea=True&amp;isModal=true&amp;asPopupView=true</t>
  </si>
  <si>
    <t>1053-2023</t>
  </si>
  <si>
    <t>LILIANA PAOLA BARBOSA BARRERA</t>
  </si>
  <si>
    <t>PRESTAR SERVICIOS PROFESIONALES PARA APOYAR DE FORMA INTEGRAL LA ESTRUCTURACIÓN Y SEGUIMIENTO A LAS INTERVENCIONES Y/O PROYECTOS PRIORIZADOS POR LA SUBDIRECCIÓN DE OPERACIONES.</t>
  </si>
  <si>
    <t>https://community.secop.gov.co/Public/Tendering/OpportunityDetail/Index?noticeUID=CO1.NTC.4657785&amp;isFromPublicArea=True&amp;isModal=true&amp;asPopupView=true</t>
  </si>
  <si>
    <t>1054-2023</t>
  </si>
  <si>
    <t>AGENCIA DE ANALÍTICA DE DATOS S.A.S</t>
  </si>
  <si>
    <t>DESARROLLO DE LA FASE DE EXPLOTACIÓN Y PRODUCCIÓN DEL SISTEMA DE INFORMACIÓN MISIONAL DEL HÁBITAT.</t>
  </si>
  <si>
    <t>https://community.secop.gov.co/Public/Tendering/OpportunityDetail/Index?noticeUID=CO1.NTC.4651294&amp;isFromPublicArea=True&amp;isModal=true&amp;asPopupView=true</t>
  </si>
  <si>
    <t>1055-2023</t>
  </si>
  <si>
    <t>ANDRÉS ALFONSO ROJAS MUÑOZ</t>
  </si>
  <si>
    <t>PRESTAR SERVICIOS PROFESIONALES PARA REALIZAR EL LEVANTAMIENTO DEL MAPA DE CONOCIMIENTO DE LA ENTIDAD, ASÍ COMO, DESARROLLAR LOS MONITOREOS REQUERIDOS COMO SEGUNDA LÍNEA DE DEFENSA E INFORMES NECESARIOS PARA EL MANTENIMIENTO Y MEJORA DEL SISTEMA DE GESTIÓN EN EL MARCO DEL MODELO INTEGRADO DE PLANEACIÓN Y GESTIÓN MIPG Y LA NORMA ISO 9001:2015</t>
  </si>
  <si>
    <t>https://community.secop.gov.co/Public/Tendering/OpportunityDetail/Index?noticeUID=CO1.NTC.4658409&amp;isFromPublicArea=True&amp;isModal=true&amp;asPopupView=true</t>
  </si>
  <si>
    <t>1056-2023</t>
  </si>
  <si>
    <t>PRESTAR SERVICIOS DE APOYO A LA GESTIÓN, PARA LA ATENCIÓN OPORTUNA Y DE CALIDAD, ACERCA DE LA OFERTA INSTITUCIONAL DE LA SDHT, A TRAVÉS DE LOS CANALES DE ATENCIÓN Y EN LOS DIFERENTES ESPACIOS CIUDADANOS EN EL DISTRITO CAPITAL.</t>
  </si>
  <si>
    <t>https://community.secop.gov.co/Public/Tendering/OpportunityDetail/Index?noticeUID=CO1.NTC.4654498&amp;isFromPublicArea=True&amp;isModal=true&amp;asPopupView=true</t>
  </si>
  <si>
    <t>1057-2023</t>
  </si>
  <si>
    <t>https://community.secop.gov.co/Public/Tendering/OpportunityDetail/Index?noticeUID=CO1.NTC.4654484&amp;isFromPublicArea=True&amp;isModal=true&amp;asPopupView=true</t>
  </si>
  <si>
    <t>1058-2023</t>
  </si>
  <si>
    <t>PRESTAR SERVICIOS PROFESIONALES DE APOYO PARA LA ELABORACIÓN DE LOS DOCUMENTOS TÉCNICOS REQUERIDOS EN LA ESTRUCTURACIÓN DE LAS INTERVENCIONES DE MEJORAMIENTO INTEGRAL RURAL, Y LOS DEMÁS PROYECTOS PRIORIZADOS POR LA SUBDIRECCIÓN DE OPERACIONES.</t>
  </si>
  <si>
    <t>https://community.secop.gov.co/Public/Tendering/OpportunityDetail/Index?noticeUID=CO1.NTC.4654737&amp;isFromPublicArea=True&amp;isModal=true&amp;asPopupView=true</t>
  </si>
  <si>
    <t>1059-2023</t>
  </si>
  <si>
    <t>CARMEN ANDREA AVELLANEDA SANTOYA</t>
  </si>
  <si>
    <t>https://community.secop.gov.co/Public/Tendering/OpportunityDetail/Index?noticeUID=CO1.NTC.4655592&amp;isFromPublicArea=True&amp;isModal=true&amp;asPopupView=true</t>
  </si>
  <si>
    <t>1060-2023</t>
  </si>
  <si>
    <t>MARIA CLARA PRECIADO GONZALEZ</t>
  </si>
  <si>
    <t>PRESTAR SERVICIOS DE APOYO PARA EJECUTAR LAS ACTIVIDADES RELACIONADAS CON LA RECUPERACIÓN Y EMBELLECIMIENTO DEL ESPACIO PÚBLICO EN EL MARCO DE LAS ESTRATEGIAS DE PARTICIPACIÓN DE LA ENTIDAD</t>
  </si>
  <si>
    <t>https://community.secop.gov.co/Public/Tendering/OpportunityDetail/Index?noticeUID=CO1.NTC.4663093&amp;isFromPublicArea=True&amp;isModal=true&amp;asPopupView=true</t>
  </si>
  <si>
    <t>1061-2023</t>
  </si>
  <si>
    <t>VALERIA RAMIREZ MARTINEZ</t>
  </si>
  <si>
    <t>https://community.secop.gov.co/Public/Tendering/OpportunityDetail/Index?noticeUID=CO1.NTC.4664726&amp;isFromPublicArea=True&amp;isModal=true&amp;asPopupView=true</t>
  </si>
  <si>
    <t>1062-2023</t>
  </si>
  <si>
    <t>CAROL LIZETH VALBUENA QUINTERO</t>
  </si>
  <si>
    <t>PRESTAR SERVICIOS DE APOYO PARA EJECUTAR LAS ACTIVIDADES RELACIONADAS CON LA RECUPERACIÓN Y EMBELLECIMIENTO DEL ESPACIO PÚBLICO EN EL MARCO DE LA ESTRATEGIAS DE PARTICIPACIÓN DE LA ENTIDAD</t>
  </si>
  <si>
    <t>https://community.secop.gov.co/Public/Tendering/OpportunityDetail/Index?noticeUID=CO1.NTC.4664876&amp;isFromPublicArea=True&amp;isModal=true&amp;asPopupView=true</t>
  </si>
  <si>
    <t>1063-2023</t>
  </si>
  <si>
    <t>DANIELA MARTINEZ SOLER</t>
  </si>
  <si>
    <t>PRESTAR SERVICIOS DE APOYO A LA GESTIÓN, PARA LA ATENCIÓN OPORTUNA Y DE CALIDAD, ACERCA DE LA OFERTA INSTITUCIONAL DE LA SDHT, A TRAVÉS DE LOS CANALES DE ATENCIÓN Y EN LOS DIFERENTES ESPACIOS CIUDADANOS EN EL DISTRITO CAPITAL</t>
  </si>
  <si>
    <t>https://community.secop.gov.co/Public/Tendering/OpportunityDetail/Index?noticeUID=CO1.NTC.4657227&amp;isFromPublicArea=True&amp;isModal=true&amp;asPopupView=true</t>
  </si>
  <si>
    <t>1064-2023</t>
  </si>
  <si>
    <t>CARLOS ANDRETTI MENJURA ROJAS</t>
  </si>
  <si>
    <t>PRESTAR SERVICIOS PROFESIONALES PARA APOYAR LOS MECANISMOS SOCIALES Y DE PARTICIPACIÓN IMPLEMENTADOS EN LA ESTRATEGIA INTEGRAL DE REVITALIZACIÓN.</t>
  </si>
  <si>
    <t>https://community.secop.gov.co/Public/Tendering/OpportunityDetail/Index?noticeUID=CO1.NTC.4658423&amp;isFromPublicArea=True&amp;isModal=true&amp;asPopupView=true</t>
  </si>
  <si>
    <t>1065-2023</t>
  </si>
  <si>
    <t>DEISY CATALINA NIÑO MORANTES</t>
  </si>
  <si>
    <t>PRESTAR SERVICIOS PROFESIONALES PARA LA FORMULACIÓN Y SEGUIMIENTO DE LINEAMIENTOS JURÍDICOS REQUERIDOS EN LA ESTRUCTURACIÓN Y GESTIÓN DE LOS PROGRAMAS DEFINIDOS POR LA SECRETARÍA DISTRITAL DEL HÁBITAT.</t>
  </si>
  <si>
    <t>https://community.secop.gov.co/Public/Tendering/OpportunityDetail/Index?noticeUID=CO1.NTC.4658513&amp;isFromPublicArea=True&amp;isModal=true&amp;asPopupView=true</t>
  </si>
  <si>
    <t>1066-2023</t>
  </si>
  <si>
    <t>DIANA MARCELA CIFUENTES DIAZ</t>
  </si>
  <si>
    <t>PRESTAR SERVICIOS PROFESIONALES PARA REALIZAR LAS ACTIVIDADES REQUERIDAS EN LA ACTUALIZACIÓN, ELABORACIÓN Y APLICACIÓN DE LOS PROCESOS Y PROCEDIMIENTOS, COMPROMISOS Y DEMÁS REQUERIMIENTOS ASOCIADOS A LAS POLÍTICAS QUE VINCULEN LA PARTICIPACIÓN EN EL MODELO INTEGRADO DE PLANEACIÓN Y GESTIÓN MIPG DE LA ENTIDAD.</t>
  </si>
  <si>
    <t>https://community.secop.gov.co/Public/Tendering/OpportunityDetail/Index?noticeUID=CO1.NTC.4663022&amp;isFromPublicArea=True&amp;isModal=true&amp;asPopupView=true</t>
  </si>
  <si>
    <t>1067-2023</t>
  </si>
  <si>
    <t>MELVIN SERAFIN CUSBA PUERTO</t>
  </si>
  <si>
    <t>https://community.secop.gov.co/Public/Tendering/OpportunityDetail/Index?noticeUID=CO1.NTC.4663350&amp;isFromPublicArea=True&amp;isModal=true&amp;asPopupView=true</t>
  </si>
  <si>
    <t>1068-2023</t>
  </si>
  <si>
    <t>PRESTAR SERVICIOS PROFESIONALES DE APOYO PARA REALIZAR ANÁLISIS TERRITORIALES, DIAGNÓSTICOS PREDIALES, PROCESAMIENTO DE INFORMACIÓN ALFANUMÉRICA Y LA CARTOGRAFÍA DE SOPORTE REQUERIDA EN LA ESTRUCTURACIÓN E IMPLEMENTACIÓN DE LAS INTERVENCIONES PROPUESTAS EN LOS PROYECTOS PRIORIZADOS POR LA SUBDIRECCIÓN DE OPERACIONES.</t>
  </si>
  <si>
    <t>https://community.secop.gov.co/Public/Tendering/OpportunityDetail/Index?noticeUID=CO1.NTC.4665538&amp;isFromPublicArea=True&amp;isModal=true&amp;asPopupView=true</t>
  </si>
  <si>
    <t>1069-2023</t>
  </si>
  <si>
    <t>NELSON GIOVANNI ACUÑA RODRIGUEZ</t>
  </si>
  <si>
    <t>PRESTAR SERVICIOS DE APOYO TÉCNICO RELACIONADOS CON LA GESTIÓN DE TALENTO HUMANO DE LA SUBDIRECCIÓN ADMINISTRATIVA DE LA SECRETARÍA DISTRITAL DEL HÁBITAT.</t>
  </si>
  <si>
    <t>https://community.secop.gov.co/Public/Tendering/OpportunityDetail/Index?noticeUID=CO1.NTC.4658067&amp;isFromPublicArea=True&amp;isModal=true&amp;asPopupView=true</t>
  </si>
  <si>
    <t>1070-2023</t>
  </si>
  <si>
    <t>DIEGO FELIPE SANCHEZ VALDERRAMA</t>
  </si>
  <si>
    <t>PRESTAR SERVICIOS PROFESIONALES PARA APOYAR JURÍDICAMENTE LA ESTRUCTURACIÓN E IMPLEMENTACIÓN DE LOS PROYECTOS INTEGRALES DE REVITALIZACIÓN E INFRAESTRUCTURA PRIORIZADOS POR LA SECRETARIA DISTRITAL DEL HÁBITAT.</t>
  </si>
  <si>
    <t>https://community.secop.gov.co/Public/Tendering/OpportunityDetail/Index?noticeUID=CO1.NTC.4658337&amp;isFromPublicArea=True&amp;isModal=true&amp;asPopupView=true</t>
  </si>
  <si>
    <t>1071-2023</t>
  </si>
  <si>
    <t>LUISA FERNANDA CASTILLO ABELLA</t>
  </si>
  <si>
    <t>PRESTAR SERVICIOS PROFESIONALES PARA REALIZAR GESTIÓN SOCIAL EN EL ACOMPAÑAMIENTO A LOS HOGARES POTENCIALMENTE BENEFICIARIOS, DE LOS PROGRAMAS DE LA SUBSECRETARÍA DE GESTIÓN FINANCIERA</t>
  </si>
  <si>
    <t>https://community.secop.gov.co/Public/Tendering/OpportunityDetail/Index?noticeUID=CO1.NTC.4658521&amp;isFromPublicArea=True&amp;isModal=true&amp;asPopupView=true</t>
  </si>
  <si>
    <t>1072-2023</t>
  </si>
  <si>
    <t>MARIO ALBERTO ALARCON JARRO</t>
  </si>
  <si>
    <t>PRESTAR SERVICIOS PROFESIONALES PARA APOYAR LOS PROCESOS TÉCNICOS, ADMINISTRATIVOS Y PRESUPUESTALES DE LOS CONTRATOS Y/O CONVENIOS DERIVADOS DE LAS INTERVENCIONES PRIORIZADAS PARA LOS PROYECTOS INTEGRALES DE REVITALIZACIÓN.</t>
  </si>
  <si>
    <t>https://community.secop.gov.co/Public/Tendering/OpportunityDetail/Index?noticeUID=CO1.NTC.4658480&amp;isFromPublicArea=True&amp;isModal=true&amp;asPopupView=true</t>
  </si>
  <si>
    <t>1073-2023</t>
  </si>
  <si>
    <t>ERIKA JULIEHT SANCHEZ TRIVIÑO</t>
  </si>
  <si>
    <t>PRESTAR SERVICIOS PROFESIONALES PARA DESARROLLAR ACTIVIDADES SOCIALES, ASÍ COMO VERIFICACIÓN Y CUMPLIMIENTO DE LOS REQUISITOS A LOS HOGARES POTENCIALMENTE BENEFICIARIOS DE LOS INSTRUMENTOS DE FINANCIACIÓN A CARGO DE LA SUBSECRETARÍA DE GESTIÓN FINANCIERA.</t>
  </si>
  <si>
    <t>https://community.secop.gov.co/Public/Tendering/OpportunityDetail/Index?noticeUID=CO1.NTC.4658947&amp;isFromPublicArea=True&amp;isModal=true&amp;asPopupView=true</t>
  </si>
  <si>
    <t>1074-2023</t>
  </si>
  <si>
    <t>CARLOS ALBERTO CASTRO VALENCIA</t>
  </si>
  <si>
    <t>PRESTAR SERVICIOS PROFESIONALES PARA EL SEGUIMIENTO, REVISIÓN, Y PRESENTACIÓN DE INFORMES FINANCIEROS DE LOS RECURSOS ASIGNADOS EN LA OPERACIÓN DE LOS INSTRUMENTOS DE FINANCIACIÓN A CARGO DE LA SECRETARIA DISTRITAL DEL HÁBITAT</t>
  </si>
  <si>
    <t>https://community.secop.gov.co/Public/Tendering/OpportunityDetail/Index?noticeUID=CO1.NTC.4659501&amp;isFromPublicArea=True&amp;isModal=true&amp;asPopupView=true</t>
  </si>
  <si>
    <t>1075-2023</t>
  </si>
  <si>
    <t>FONDO NACIONAL DE VIVIENDA</t>
  </si>
  <si>
    <t>AUNAR ESFUERZOS TENDIENTES A BENEFICIAR, EN EL MARCO DEL PROGRAMA DE SUBSIDIO FAMILIAR DE VIVIENDA EN LA MODALIDAD DE ARRENDAMIENTO PARA POBLACIÓN MIGRANTE, A HOGARES DE NACIONALIDAD VENEZOLANA CON INGRESOS DE HASTA DOS (2) SALARIOS MÍNIMOS MENSUALES LEGALES VIGENTES (SMMLV) CON UN SUBSIDIO DE ARRENDAMIENTO PARA SER APLICADO EN LA CIUDAD DE BOGOTÁ DISTRITO CAPITAL, EN EL MARCO DEL "PROYECTO DE VIVIENDA RESILIENTE E INCLUYENTE EN COLOMBIA"</t>
  </si>
  <si>
    <t>https://community.secop.gov.co/Public/Tendering/OpportunityDetail/Index?noticeUID=CO1.NTC.4662069&amp;isFromPublicArea=True&amp;isModal=False</t>
  </si>
  <si>
    <t>1076-2023</t>
  </si>
  <si>
    <t>ANGELA TATIANA SERRATO PALACIOS</t>
  </si>
  <si>
    <t>PRESTAR SERVICIOS DE APOYO A LA GESTIÓN EN LAS ACTIVIDADES DOCUMENTALES Y DE ARCHIVO RELACIONADAS CON LA ORGANIZACIÓN DE DOCUMENTOS DE LOS EXPEDIENTES A CARGO DE LA SUBDIRECCIÓN DE OPERACIONES, DE ACUERDO CON LOS PROCEDIMIENTOS ESTABLECIDOS POR LA NORMATIVIDAD VIGENTE.</t>
  </si>
  <si>
    <t>https://community.secop.gov.co/Public/Tendering/OpportunityDetail/Index?noticeUID=CO1.NTC.4666104&amp;isFromPublicArea=True&amp;isModal=true&amp;asPopupView=true</t>
  </si>
  <si>
    <t>1077-2023</t>
  </si>
  <si>
    <t>GLORIA MARIA JAIMES SANCHEZ</t>
  </si>
  <si>
    <t>PRESTAR SERVICIOS PROFESIONALES PARA REALIZAR EL APOYO A LA SUPERVISIÓN FINANCIERA, ADMINISTRATIVA Y PRESUPUESTAL DE LAS INTERVENCIONES DE LA ESTRATEGIA DE REVITALIZACIÓN Y DEMÁS PROYECTOS PRIORIZADOS POR SECRETARIA DISTRITAL DEL HÁBITAT</t>
  </si>
  <si>
    <t>https://community.secop.gov.co/Public/Tendering/OpportunityDetail/Index?noticeUID=CO1.NTC.4664224&amp;isFromPublicArea=True&amp;isModal=true&amp;asPopupView=true</t>
  </si>
  <si>
    <t>1078-2023</t>
  </si>
  <si>
    <t>PRESTAR SERVICIOS PROFESIONALES PARA APOYAR TÉCNICAMENTE LAS ACCIONES REQUERIDAS PARA LA ESTRUCTURACIÓN Y EJECUCIÓN DEL PROYECTO DE MEJORAMIENTO INTEGRAL RURAL Y DE LOS DEMÁS PROYECTOS PRIORIZADOS POR LA SUBDIRECCIÓN DE OPERACIONES.</t>
  </si>
  <si>
    <t>https://community.secop.gov.co/Public/Tendering/OpportunityDetail/Index?noticeUID=CO1.NTC.4664186&amp;isFromPublicArea=True&amp;isModal=true&amp;asPopupView=true</t>
  </si>
  <si>
    <t>1079-2023</t>
  </si>
  <si>
    <t>PRESTAR SERVICIOS PROFESIONALES DE APOYO PARA LA ORIENTACIÓN Y CARACTERIZACIÓN DE LOS CRITERIOS DEL FACTOR SOCIAL POBLACIONAL Y GRUPOS DE INTERÉS REQUERIDAS PARA LAS INTERVENCIONES DE MEJORAMIENTO INTEGRAL RURAL, Y LOS DEMÁS PROYECTOS PRIORIZADOS POR LA SUBDIRECCIÓN DE OPERACIONES.</t>
  </si>
  <si>
    <t>https://community.secop.gov.co/Public/Tendering/OpportunityDetail/Index?noticeUID=CO1.NTC.4664652&amp;isFromPublicArea=True&amp;isModal=true&amp;asPopupView=true</t>
  </si>
  <si>
    <t>1080-2023</t>
  </si>
  <si>
    <t>PRESTAR SERVICIOS PROFESIONALES DE APOYO TÉCNICO PARA LA CONFORMACIÓN DE EXPEDIENTES REQUERIDOS EN LA ESTRUCTURACIÓN DEL PROYECTO DE MEJORAMIENTO INTEGRAL RURAL Y DE LOS DEMÁS PROYECTOS PRIORIZADOS.</t>
  </si>
  <si>
    <t>https://community.secop.gov.co/Public/Tendering/OpportunityDetail/Index?noticeUID=CO1.NTC.4665437&amp;isFromPublicArea=True&amp;isModal=true&amp;asPopupView=true</t>
  </si>
  <si>
    <t>1081-2023</t>
  </si>
  <si>
    <t>PRESTAR SERVICIOS PROFESIONALES DE APOYO SOCIAL PARA LA ESTRUCTURACIÓN E IMPLEMENTACIÓN DEL PROYECTO DE MEJORAMIENTO INTEGRAL RURAL Y DE LOS DEMÁS PROYECTOS PRIORIZADOS POR LA SUBDIRECCIÓN DE OPERACIONES.</t>
  </si>
  <si>
    <t>https://community.secop.gov.co/Public/Tendering/OpportunityDetail/Index?noticeUID=CO1.NTC.4665533&amp;isFromPublicArea=True&amp;isModal=true&amp;asPopupView=true</t>
  </si>
  <si>
    <t>1082-2023</t>
  </si>
  <si>
    <t>YUBELY DEL PILAR MORA CHAVES</t>
  </si>
  <si>
    <t>https://community.secop.gov.co/Public/Tendering/OpportunityDetail/Index?noticeUID=CO1.NTC.4665657&amp;isFromPublicArea=True&amp;isModal=true&amp;asPopupView=true</t>
  </si>
  <si>
    <t>1083-2023</t>
  </si>
  <si>
    <t>DIANA JOHANA ALFONSO HERNANDEZ</t>
  </si>
  <si>
    <t>PRESTAR SERVICIOS PROFESIONALES PARA APOYAR LA SUPERVISIÓN ADMINISTRATIVA Y TÉCNICA PARA LA IMPLEMENTACIÓN Y EJECUCIÓN DE LAS INTERVENCIONES PRIORIZADAS PARA LOS PROYECTOS INTEGRALES DE REVITALIZACIÓN.</t>
  </si>
  <si>
    <t>https://community.secop.gov.co/Public/Tendering/OpportunityDetail/Index?noticeUID=CO1.NTC.4662427&amp;isFromPublicArea=True&amp;isModal=true&amp;asPopupView=true</t>
  </si>
  <si>
    <t>1084-2023</t>
  </si>
  <si>
    <t>JUAN SEBASTIAN ARCHILA BARRERA</t>
  </si>
  <si>
    <t>PRESTAR SERVICIOS PROFESIONALES DE APOYO PARA REALIZAR LOS PROCESOS TÉCNICOS Y ADMINISTRATIVOS DERIVADOS DE LAS INTERVENCIONES PRIORIZADAS PARA LOS PROYECTOS INTEGRALES DE REVITALIZACIÓN.</t>
  </si>
  <si>
    <t>https://community.secop.gov.co/Public/Tendering/OpportunityDetail/Index?noticeUID=CO1.NTC.4664424&amp;isFromPublicArea=True&amp;isModal=true&amp;asPopupView=true</t>
  </si>
  <si>
    <t>1085-2023</t>
  </si>
  <si>
    <t>VICTOR HUGO JAIMES CORTES</t>
  </si>
  <si>
    <t>PRESTAR SERVICIOS DE APOYO A LA GESTIÓN PARA REALIZAR ACTIVIDADES DE GESTIÓN DOCUMENTAL EN LA IMPLEMENTACIÓN DE LOS INSTRUMENTOS DE FINANCIACIÓN A CARGO DE LA SECRETARÍA DISTRITAL DEL HÁBITAT</t>
  </si>
  <si>
    <t>https://community.secop.gov.co/Public/Tendering/OpportunityDetail/Index?noticeUID=CO1.NTC.4664476&amp;isFromPublicArea=True&amp;isModal=true&amp;asPopupView=true</t>
  </si>
  <si>
    <t>1086-2023</t>
  </si>
  <si>
    <t>PRESTAR SERVICIOS PROFESIONALES DE APOYO TÉCNICO PARA EL LEVANTAMIENTO FÍSICO DE LA INFORMACIÓN REQUERIDA EN LA ESTRUCTURACIÓN E IMPLEMENTACIÓN DE LAS INTERVENCIONES DE MEJORAMIENTO INTEGRAL RURAL, Y LOS DEMÁS PROYECTOS PRIORIZADOS POR LA SUBDIRECCIÓN DE OPERACIONES.</t>
  </si>
  <si>
    <t>https://community.secop.gov.co/Public/Tendering/OpportunityDetail/Index?noticeUID=CO1.NTC.4663184&amp;isFromPublicArea=True&amp;isModal=true&amp;asPopupView=true</t>
  </si>
  <si>
    <t>1087-2023</t>
  </si>
  <si>
    <t>LEONARDO ANDRES GUTIERREZ LEON</t>
  </si>
  <si>
    <t>PRESTAR SERVICIOS PROFESIONALES PARA REALIZAR LAS ACTIVIDADES QUE REQUIERA LA IMPLEMENTACIÓN DE NUEVOS SERVICIOS QUE CONTRIBUYAN AL CUMPLIMIENTO DE LAS FUNCIONES ASIGNADAS A LA SECRETARÍA DISTRITAL DEL HÁBITAT Y EN EL ACOMPAÑAMIENTO TÉCNICO OFRECIDO EN LOS TRÁMITES DE LA CADENA DE URBANISMO Y CONSTRUCCIÓN DE LOS PROYECTOS DE VIVIENDA.</t>
  </si>
  <si>
    <t>https://community.secop.gov.co/Public/Tendering/OpportunityDetail/Index?noticeUID=CO1.NTC.4665925&amp;isFromPublicArea=True&amp;isModal=true&amp;asPopupView=true</t>
  </si>
  <si>
    <t>1088-2023</t>
  </si>
  <si>
    <t>JULIAN DARIO BONILLA RIOS</t>
  </si>
  <si>
    <t>PRESTAR SERVICIOS PROFESIONALES PARA REALIZAR LAS ACTIVIDADES QUE REQUIERA LA IMPLEMENTACIÓN DE NUEVOS SERVICIOS QUE CONTRIBUYAN AL CUMPLIMIENTO DE LAS FUNCIONES ASIGNADAS A LA SECRETARÍA DISTRITAL DEL HÁBITAT.</t>
  </si>
  <si>
    <t>https://community.secop.gov.co/Public/Tendering/OpportunityDetail/Index?noticeUID=CO1.NTC.4664065&amp;isFromPublicArea=True&amp;isModal=true&amp;asPopupView=true</t>
  </si>
  <si>
    <t>1089-2023</t>
  </si>
  <si>
    <t>NELSON ALEJANDRO BOHORQUEZ RUIZ</t>
  </si>
  <si>
    <t>PRESTAR SERVICIOS PROFESIONALES PARA REALIZAR LAS ACTIVIDADES QUE REQUIERA LA IMPLEMENTACIÓN DE NUEVOS SERVICIOS EN EL COMPONENTE TÉCNICO QUE CONTRIBUYAN AL CUMPLIMIENTO DE LAS FUNCIONES ASIGNADAS A LA SECRETARÍA DISTRITAL DEL HÁBITAT.</t>
  </si>
  <si>
    <t>https://community.secop.gov.co/Public/Tendering/OpportunityDetail/Index?noticeUID=CO1.NTC.4665700&amp;isFromPublicArea=True&amp;isModal=true&amp;asPopupView=true</t>
  </si>
  <si>
    <t>1090-2023</t>
  </si>
  <si>
    <t>OSCAR ALFREDO CLEVES CARREÑO</t>
  </si>
  <si>
    <t>PRESTAR SERVICIOS PROFESIONALES PARA REALIZAR LAS ACTIVIDADES QUE SE REQUIERAN EN TEMAS RELACIONADOS CON LA PLANEACIÓN Y EL SEGUIMIENTO A LOS PLANES DE MEJORAMIENTO, ASÍ COMO LAS ACTIVIDADES DE CARÁCTER ADMINISTRATIVO.</t>
  </si>
  <si>
    <t>https://community.secop.gov.co/Public/Tendering/OpportunityDetail/Index?noticeUID=CO1.NTC.4663874&amp;isFromPublicArea=True&amp;isModal=true&amp;asPopupView=true</t>
  </si>
  <si>
    <t>1091-2023</t>
  </si>
  <si>
    <t>MARIA PAULA ANDREA SARMIENTO BEDOYA</t>
  </si>
  <si>
    <t>https://community.secop.gov.co/Public/Tendering/OpportunityDetail/Index?noticeUID=CO1.NTC.4664946&amp;isFromPublicArea=True&amp;isModal=true&amp;asPopupView=true</t>
  </si>
  <si>
    <t>1092-2023</t>
  </si>
  <si>
    <t>MARIA ALEJANDRA ARTEAGA GARZON</t>
  </si>
  <si>
    <t>PRESTAR SERVICIOS PROFESIONALES PARA DESARROLLAR LAS ACTIVIDADES DE ACOMPAÑAMIENTO Y SEGUIMIENTO DEL COMPONENTE SOCIAL FRENTE A LA IMPLEMENTACIÓN DEL PROYECTO PILOTO “PLAN TERRAZAS” DE LA SECRETARÍA DISTRITAL DE HÁBITAT.</t>
  </si>
  <si>
    <t>https://community.secop.gov.co/Public/Tendering/OpportunityDetail/Index?noticeUID=CO1.NTC.4666923&amp;isFromPublicArea=True&amp;isModal=true&amp;asPopupView=true</t>
  </si>
  <si>
    <t>1093-2023</t>
  </si>
  <si>
    <t>DIANA MARCELA CONTRERAS TORRES</t>
  </si>
  <si>
    <t>PRESTAR SERVICIOS PROFESIONALES PARA LAS ACTIVIDADES DE ALISTAMIENTO DOCUMENTAL DESDE EL COMPONENTE SOCIAL FRENTE A LA IMPLEMENTACIÓN DEL PROYECTO PILOTO “PLAN TERRAZAS” DE LA SECRETARÍA DISTRITAL DE HÁBITAT.</t>
  </si>
  <si>
    <t>https://community.secop.gov.co/Public/Tendering/OpportunityDetail/Index?noticeUID=CO1.NTC.4665958&amp;isFromPublicArea=True&amp;isModal=true&amp;asPopupView=true</t>
  </si>
  <si>
    <t>1094-2023</t>
  </si>
  <si>
    <t>DIANA VIANNET VELASCO VIRGUES</t>
  </si>
  <si>
    <t>https://community.secop.gov.co/Public/Tendering/OpportunityDetail/Index?noticeUID=CO1.NTC.4666368&amp;isFromPublicArea=True&amp;isModal=true&amp;asPopupView=true</t>
  </si>
  <si>
    <t>1095-2023</t>
  </si>
  <si>
    <t>ZULMA JANNETH LOPEZ CUBIDES</t>
  </si>
  <si>
    <t>PRESTAR SERVICIOS PROFESIONALES PARA ARTICULAR EL SEGUIMIENTO A LA IMPLEMENTACIÓN DE INSTRUMENTOS DE PLANIFICACIÓN Y GESTIÓN COMUNITARIA EN TERRITORIOS ESTRATÉGICOS PARA EL SECTOR HÁBITAT.</t>
  </si>
  <si>
    <t>https://community.secop.gov.co/Public/Tendering/OpportunityDetail/Index?noticeUID=CO1.NTC.4667017&amp;isFromPublicArea=True&amp;isModal=true&amp;asPopupView=true</t>
  </si>
  <si>
    <t>1096-2023</t>
  </si>
  <si>
    <t>XIOMARA CONSUELO SONIA ESPERANZA GARCÍA PÉREZ</t>
  </si>
  <si>
    <t>PRESTARSERVICIOSPROFESIONALESDEAPOYOJURÍDICOPARALAESTRUCTURACIÓNYDESARROLLODELPROYECTODEMEJORAMIENTOINTEGRALRURALYDELOSDEMÁSPROYECTOSPRIORIZADOSPORLASUBDIRECCIÓNDEOPERACIONES.</t>
  </si>
  <si>
    <t>https://community.secop.gov.co/Public/Tendering/OpportunityDetail/Index?noticeUID=CO1.NTC.4663545&amp;isFromPublicArea=True&amp;isModal=true&amp;asPopupView=true</t>
  </si>
  <si>
    <t>1097-2023</t>
  </si>
  <si>
    <t>JHONNATAN JOSE LEON SUAREZ</t>
  </si>
  <si>
    <t>https://community.secop.gov.co/Public/Tendering/OpportunityDetail/Index?noticeUID=CO1.NTC.4653954&amp;isFromPublicArea=True&amp;isModal=true&amp;asPopupView=true</t>
  </si>
  <si>
    <t>1098-2023</t>
  </si>
  <si>
    <t>PRESTAR SERVICIOS PROFESIONALES PARA APOYAR LAS ACTIVIDADES TÉCNICAS, ADMINISTRATIVAS Y DOCUMENTALES NECESARIAS PARA LA FORMULACIÓN Y EJECUCIÓN DE LAS INTERVENCIONES DE MEJORAMIENTO INTEGRAL RURAL.</t>
  </si>
  <si>
    <t>https://community.secop.gov.co/Public/Tendering/OpportunityDetail/Index?noticeUID=CO1.NTC.4668128&amp;isFromPublicArea=True&amp;isModal=true&amp;asPopupView=true</t>
  </si>
  <si>
    <t>1099-2023</t>
  </si>
  <si>
    <t>ANGIE LIZETH CASTELLANOS VARGAS</t>
  </si>
  <si>
    <t>PRESTAR SERVICIOS PROFESIONALES PARA ADELANTAR LAS ACCIONES RELACIONADAS CON LA ELABORACIÓN Y GESTIÓN DE INSTRUMENTOS DE PLANIFICACIÓN Y RUTAS DE GESTIÓN COMUNITARIA.</t>
  </si>
  <si>
    <t>https://community.secop.gov.co/Public/Tendering/OpportunityDetail/Index?noticeUID=CO1.NTC.4667420&amp;isFromPublicArea=True&amp;isModal=true&amp;asPopupView=true</t>
  </si>
  <si>
    <t>1100-2023</t>
  </si>
  <si>
    <t>CESAR CAMILO CASTRO LLANOS</t>
  </si>
  <si>
    <t>https://community.secop.gov.co/Public/Tendering/OpportunityDetail/Index?noticeUID=CO1.NTC.4667950&amp;isFromPublicArea=True&amp;isModal=true&amp;asPopupView=true</t>
  </si>
  <si>
    <t>1101-2023</t>
  </si>
  <si>
    <t>ADRIANA ALEJANDRA VALENCIA OME</t>
  </si>
  <si>
    <t>https://community.secop.gov.co/Public/Tendering/OpportunityDetail/Index?noticeUID=CO1.NTC.4667906&amp;isFromPublicArea=True&amp;isModal=true&amp;asPopupView=true</t>
  </si>
  <si>
    <t>1102-2023</t>
  </si>
  <si>
    <t>MILENA CAROLINA CASTELLANOS PINILLA</t>
  </si>
  <si>
    <t>PRESTAR SERVICIOS PROFESIONALES PARA ADELANTAR LAS ACCIONES RELACIONADAS CON LA ELABORACIÓN Y GESTIÓN DE INSTRUMENTOS DE PLANIFICACIÓN Y RUTAS DE GESTIÓN COMUNITARIA</t>
  </si>
  <si>
    <t>https://community.secop.gov.co/Public/Tendering/OpportunityDetail/Index?noticeUID=CO1.NTC.4668004&amp;isFromPublicArea=True&amp;isModal=true&amp;asPopupView=true</t>
  </si>
  <si>
    <t>1103-2023</t>
  </si>
  <si>
    <t>FERNANDO ZULUAGA FLOREZ</t>
  </si>
  <si>
    <t>https://community.secop.gov.co/Public/Tendering/OpportunityDetail/Index?noticeUID=CO1.NTC.4667487&amp;isFromPublicArea=True&amp;isModal=true&amp;asPopupView=true</t>
  </si>
  <si>
    <t>1104-2023</t>
  </si>
  <si>
    <t>JOSE GABRIEL OSORIO ALVAREZ</t>
  </si>
  <si>
    <t>https://community.secop.gov.co/Public/Tendering/OpportunityDetail/Index?noticeUID=CO1.NTC.4667097&amp;isFromPublicArea=True&amp;isModal=true&amp;asPopupView=true</t>
  </si>
  <si>
    <t>1105-2023</t>
  </si>
  <si>
    <t>NOGAALL S.A.S.</t>
  </si>
  <si>
    <t>REALIZAR LA INTERVENTORÍA TÉCNICA, JURÍDICA, SOCIAL, AMBIENTAL, ADMINISTRATIVA Y FINANCIERA PARA LA EJECUCIÓN DE LOS ESTUDIOS, DISEÑOS Y OBRAS DE INTERVENCIÓN URBANA PARA LA RECUPERACIÓN DEL ESPACIO PÚBLICO PARA EL CUIDADO EN LOS TERRITORIOS PRIORIZADOS POR LA SECRETARÍA DISTRITAL DEL HÁBITAT</t>
  </si>
  <si>
    <t>https://community.secop.gov.co/Public/Tendering/OpportunityDetail/Index?noticeUID=CO1.NTC.4469026&amp;isFromPublicArea=True&amp;isModal=true&amp;asPopupView=true</t>
  </si>
  <si>
    <t>1106-2023</t>
  </si>
  <si>
    <t>CONSORCIO ARQING HÁBITAT</t>
  </si>
  <si>
    <t xml:space="preserve"> REALIZAR LOS ESTUDIOS, DISEÑOS Y OBRAS DE INTERVENCIÓN URBANA PARA LA RECUPERACIÓN DEL ESPACIO PÚBLICO PARA EL CUIDADO EN LOS TERRITORIOS PRIORIZADOS POR LA SECRETARÍA DISTRITAL DEL HÁBITAT</t>
  </si>
  <si>
    <t>https://community.secop.gov.co/Public/Tendering/OpportunityDetail/Index?noticeUID=CO1.NTC.4439359&amp;isFromPublicArea=True&amp;isModal=true&amp;asPopupView=true</t>
  </si>
  <si>
    <t>1107-2023</t>
  </si>
  <si>
    <t>ASLEY ANDRES GORDILLO TEJADA</t>
  </si>
  <si>
    <t xml:space="preserve"> PRESTAR SERVICIOS DE APOYO TÉCNICO RELACIONADO CON LAS ACTIVIDADES DEL PROCESO DE GESTIÓN DOCUMENTAL, EN EL MARCO DE LOS PLANES MISIONALES E INSTITUCIONALES DE LA ENTIDAD</t>
  </si>
  <si>
    <t>https://community.secop.gov.co/Public/Tendering/OpportunityDetail/Index?noticeUID=CO1.NTC.4725770&amp;isFromPublicArea=True&amp;isModal=true&amp;asPopupView=true</t>
  </si>
  <si>
    <t>1108-2023</t>
  </si>
  <si>
    <t>ZURICH COLOMBIA SEGUROS SA</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</si>
  <si>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SECRETARIA DISTRITAL DEL HÁBITAT - SDHT.</t>
  </si>
  <si>
    <t>https://community.secop.gov.co/Public/Tendering/OpportunityDetail/Index?noticeUID=CO1.NTC.4697126&amp;isFromPublicArea=True&amp;isModal=true&amp;asPopupView=true</t>
  </si>
  <si>
    <t>1109-2023</t>
  </si>
  <si>
    <t>SOLUCIONES ICG</t>
  </si>
  <si>
    <t>PRESTAR LOS SERVICIOS DE SOPORTE Y RENOVACIÓN DEL SOFTWARE ANTIVIRUS BITDEFENDER GRAVITYZONE ADVANCED BUSINESS SECURITY PARA LA SECRETARIA DISTRITAL DEL HÁBITAT BOGOTÁ D.C.</t>
  </si>
  <si>
    <t>https://community.secop.gov.co/Public/Tendering/OpportunityDetail/Index?noticeUID=CO1.NTC.4710755&amp;isFromPublicArea=True&amp;isModal=true&amp;asPopupView=true</t>
  </si>
  <si>
    <t>1110-2023</t>
  </si>
  <si>
    <t>Donación</t>
  </si>
  <si>
    <t>CÁMARA REGIONAL DE LA CONSTRUCCIÓN CAMACOL B&amp;C</t>
  </si>
  <si>
    <t>TRANSFERIR A TÍTULO GRATUITO EL PRODUCTO RELACIONADO CON ESTUDIOS Y DISEÑOS, PARA LA IMPLEMENTACIÓN DE LAS INTERVENCIÓN BLANDAS EN LA MANZANA DEL CUIDADO SAN BLAS – SAN CRISTOBAL, A FAVOR DE LA SECRETARÍA DISTRITAL DEL HÁBITAT.</t>
  </si>
  <si>
    <t>https://www.contratos.gov.co/consultas/detalleProceso.do?numConstancia=23-22-69450&amp;g-recaptcha</t>
  </si>
  <si>
    <t>1111-2023</t>
  </si>
  <si>
    <t>SOFTWARE IT SAS</t>
  </si>
  <si>
    <t>RENOVAR LA SUBSCRIPCIÓN DE ADOBE CREATIVE CLOUD FOR TEAMS, PARA LA SECRETARIA DISTRITAL DEL HÁBITAT (SDHT)</t>
  </si>
  <si>
    <t>https://community.secop.gov.co/Public/Tendering/OpportunityDetail/Index?noticeUID=CO1.NTC.4710476&amp;isFromPublicArea=True&amp;isModal=False</t>
  </si>
  <si>
    <t>112695-2023</t>
  </si>
  <si>
    <t>GRUPO EDS AUTOGAS S.A.S.</t>
  </si>
  <si>
    <t>SUMINISTRO DE COMBUSTIBLE: GASOLINA CORRIENTE Y DIESEL PARA EL PARQUE AUTOMOTOR DE LA SECRETARÍA DISTRITAL DEL HÁBITAT.</t>
  </si>
  <si>
    <t>https://colombiacompra.coupahost.com/order_headers/112695</t>
  </si>
  <si>
    <t>113027-2023</t>
  </si>
  <si>
    <t>CENTRO INTEGRAL DE MANTENIMIENTO AUTOCARS S.A.S</t>
  </si>
  <si>
    <t>PRESTAR EL SERVICIO DE MANTENIMIENTO PREVENTIVO Y CORRECTIVO CON SUMINISTRO DE REPUESTO Y MANO DE OBRA PARA EL PARQUE AUTOMOTOR DE LA SECRETARÍA DISTRITAL DEL HÁBITAT.</t>
  </si>
  <si>
    <t>https://colombiacompra.coupahost.com/order_headers/113027</t>
  </si>
  <si>
    <t>113115-2023</t>
  </si>
  <si>
    <t>MORARCI GROUP SAS</t>
  </si>
  <si>
    <t>PRESTAR EL SERVICIO DE MANTENIMIENTO PREVENTIVO Y CORRECTIVO CON SUMINISTRO DE REPUESTOS Y MANO DE OBRA PARA EL PARQUE AUTOMOTOR DE LA SECRETARIA DISTRITAL DEL HÁBITAT</t>
  </si>
  <si>
    <t>https://colombiacompra.coupahost.com/order_headers/113115</t>
  </si>
  <si>
    <t>1112-2023</t>
  </si>
  <si>
    <t>CONSORCIO SDHT VIVIENDA II</t>
  </si>
  <si>
    <t>REALIZAR LA INTERVENTORÍA INTEGRAL (TÉCNICA, ADMINISTRATIVA, FINANCIERA, CONTABLE, SOCIAL, AMBIENTAL Y JURÍDICA) DE LA EJECUCIÓN DE LAS OBRAS PARA LOS MEJORAMIENTOS DE VIVIENDA RURAL EN LOS TERRITORIOS PRIORIZADOS POR LA SECRETARIA DISTRITAL DEL HABITAT.</t>
  </si>
  <si>
    <t>https://community.secop.gov.co/Public/Tendering/OpportunityDetail/Index?noticeUID=CO1.NTC.4666017&amp;isFromPublicArea=True&amp;isModal=true&amp;asPopupView=true</t>
  </si>
  <si>
    <t>1113-2023</t>
  </si>
  <si>
    <t>INTERNATIONAL TESTING INSPECTION &amp; CERTIFICATION COLOMBIA SAS - ITICCOL SAS</t>
  </si>
  <si>
    <t>PRESTAR SERVICIOS PARA REALIZAR LA EJECUCIÓN DE LA AUDITORÍA DE CERTIFICACIÓN AL SISTEMA DE GESTIÓN AMBIENTAL DE LA SECRETARÍA DISTRITAL DEL HÁBITAT SEGÚN LA NORMA ISO 14001:2015</t>
  </si>
  <si>
    <t>https://community.secop.gov.co/Public/Tendering/OpportunityDetail/Index?noticeUID=CO1.NTC.4758037&amp;isFromPublicArea=True&amp;isModal=true&amp;asPopupView=true</t>
  </si>
  <si>
    <t>1114-2023</t>
  </si>
  <si>
    <t>NEW COPIERS TECNOLOGY LTDA</t>
  </si>
  <si>
    <t>PRESTAR MEDIANTE SISTEMA OUTSOURCING EL SERVICIO INTEGRAL DE FOTOCOPIADO ESCÁNER Y SERVICIOS AFINES, A PRECIOS UNITARIOS PARA LA SECRETARÍA DISTRITAL DEL HÁBITAT</t>
  </si>
  <si>
    <t>https://community.secop.gov.co/Public/Tendering/OpportunityDetail/Index?noticeUID=CO1.NTC.4705144&amp;isFromPublicArea=True&amp;isModal=true&amp;asPopupView=true</t>
  </si>
  <si>
    <t>1115-2023</t>
  </si>
  <si>
    <t>MARAN SAS</t>
  </si>
  <si>
    <t>DIAGNOSTICAR EL ESTADO DE LAS OBRAS DE MEJORAMIENTO DEL ESPACIO PÚBLICO DE LOS SEGMENTOS VIALES 19011177, 19011328, 19011485 Y 19011179 EN EL BARRIO LOS ALPES EN LA LOCALIDAD DE CIUDAD BOLÍVAR QUE HACE PARTE DE LOS TERRITORIOS PRIORIZADO POR LA SECRETARÍA DISTRITAL DEL HÁBITAT EN LA CIUDAD DE BOGOTÁ D.C, DEFINIR LAS CONDICIONES TÉCNICAS NECESARIAS PARA SU CULMINACIÓN Y EJECUTAR SU CONSTRUCCIÓN.</t>
  </si>
  <si>
    <t>https://community.secop.gov.co/Public/Tendering/OpportunityDetail/Index?noticeUID=CO1.NTC.4590194&amp;isFromPublicArea=True&amp;isModal=true&amp;asPopupView=true</t>
  </si>
  <si>
    <t>1116-2023</t>
  </si>
  <si>
    <t>CONSORCIO VIVIENDA D&amp;O</t>
  </si>
  <si>
    <t>CONTRATAR LA EJECUCIÓN DE LAS OBRAS PARA LOS MEJORAMIENTOS DE VIVIENDA RURAL EN LOS TERRITORIOS PRIORIZADOS POR LA SECRETARÍA DISTRITAL DEL HÁBITAT</t>
  </si>
  <si>
    <t>https://community.secop.gov.co/Public/Tendering/OpportunityDetail/Index?noticeUID=CO1.NTC.4526253&amp;isFromPublicArea=True&amp;isModal=true&amp;asPopupView=true</t>
  </si>
  <si>
    <t>1117-2023</t>
  </si>
  <si>
    <t>YENIFER TAPIA ARIAS</t>
  </si>
  <si>
    <t>PRESTAR SERVICIOS PROFESIONALES DE CARÁCTER JURÍDICO QUE SE REQUIERA EN EL ANÁLISIS DE REQUISITOS PARA EL ACCESO Y AVANCE DE LOS PROGRAMAS PRIORIZADOS POR LA SUBSECRETARÍA DE GESTIÓN FINANCIERA&lt;(&gt;,&lt;)&gt; ASÍ COMO PARA LA ATENCIÓN DE LAS DIFERENTES PETICIONES EN EL MARCO DEL DESARROLLO DE LOS INSTRUMENTOS DE FINANCIACIÓN PARA LA ADQUISICIÓN DE VIVIENDA</t>
  </si>
  <si>
    <t>https://community.secop.gov.co/Public/Tendering/OpportunityDetail/Index?noticeUID=CO1.NTC.4830875&amp;isFromPublicArea=True&amp;isModal=true&amp;asPopupView=true</t>
  </si>
  <si>
    <t>1118-2023</t>
  </si>
  <si>
    <t>UT ESPACIO PUBLICO CIUDAD BOLIVAR</t>
  </si>
  <si>
    <t>REALIZAR LA INTERVENTORÍA TÉCNICA, JURÍDICA, SOCIAL, AMBIENTAL, ADMINISTRATIVA Y FINANCIERA PARA EL CONTRATO QUE TIENE POR OBJETO DIAGNOSTICAR EL ESTADO DE LAS OBRAS DE MEJORAMIENTO DEL ESPACIO PÚBLICO DE LOS SEGMENTOS VIALES 19011177, 19011328, 19011485 Y 19011179 EN EL BARRIO LOS ALPES EN LA LOCALIDAD DE CIUDAD BOLÍVAR QUE HACE PARTE DE LOS TERRITORIOS PRIORIZADOS POR LA SECRETARÍA DISTRITAL DEL HÁBITAT EN LA CIUDAD DE BOGOTÁ D.C, DEFINIR LAS CONDICIONES TÉCNICAS NECESARIAS PARA SU CULMINACIÓN Y EJECUTAR SU CONSTRUCCIÓN.</t>
  </si>
  <si>
    <t>https://community.secop.gov.co/Public/Tendering/OpportunityDetail/Index?noticeUID=CO1.NTC.4691833&amp;isFromPublicArea=True&amp;isModal=true&amp;asPopupView=true</t>
  </si>
  <si>
    <t>1119-2023</t>
  </si>
  <si>
    <t>GLOBAL COLOMBIA CERTIFICACION S A S</t>
  </si>
  <si>
    <t>REALIZAR AUDITORÍA EXTERNA DE RENOVACIÓN A LA CERTIFICACIÓN DEL SISTEMA DE GESTIÓN DE CALIDAD DE LA SDHT EN LA NORMA ISO 9001:2015</t>
  </si>
  <si>
    <t>https://community.secop.gov.co/Public/Tendering/OpportunityDetail/Index?noticeUID=CO1.NTC.4833315&amp;isFromPublicArea=True&amp;isModal=true&amp;asPopupView=true</t>
  </si>
  <si>
    <t>1120-2023</t>
  </si>
  <si>
    <t>INSTITUCIONAL STAR SERVICES LTDA</t>
  </si>
  <si>
    <t>SUMINISTRO DE CAJAS Y CARPETAS DE CARTÓN PARA LA GESTIÓN DOCUMENTAL DE LA SECRETARÍA DISTRITAL DEL HÁBITAT</t>
  </si>
  <si>
    <t>https://community.secop.gov.co/Public/Tendering/OpportunityDetail/Index?noticeUID=CO1.NTC.4875570&amp;isFromPublicArea=True&amp;isModal=False</t>
  </si>
  <si>
    <t>1121-2023</t>
  </si>
  <si>
    <t xml:space="preserve">	PRESTAR SERVICIOS PROFESIONALES EN LA REALIZACIÓN DE ACTIVIDADES SOCIALES DE MONITOREO Y CONTROL DE LOS PROGRAMAS DE SOLUCIONES HABITACIONALES, ESPECÍFICAMENTE EN EL PROGRAMA MI AHORRO MI HOGAR</t>
  </si>
  <si>
    <t>https://community.secop.gov.co/Public/Tendering/OpportunityDetail/Index?noticeUID=CO1.NTC.4933777&amp;isFromPublicArea=True&amp;isModal=False</t>
  </si>
  <si>
    <t>1122-2023</t>
  </si>
  <si>
    <t>DIEZ PLUS INGENIERIA SAS</t>
  </si>
  <si>
    <t>REALIZAR LA INTERVENTORÍA INTEGRAL (TÉCNICA, ADMINISTRATIVA, FINANCIERA, CONTABLE, SOCIAL, AMBIENTAL Y LEGAL) PARA LA CULMINACIÓN Y FINALIZACIÓN DE LA EJECUCIÓN DE LAS OBRAS PARA LOS MEJORAMIENTOS DE VIVIENDA RURAL PRIORIZADOS POR LA SECRETARÍA DISTRITAL DEL HÁBITAT</t>
  </si>
  <si>
    <t>https://community.secop.gov.co/Public/Tendering/OpportunityDetail/Index?noticeUID=CO1.NTC.4857373&amp;isFromPublicArea=True&amp;isModal=False</t>
  </si>
  <si>
    <t>1123-2023</t>
  </si>
  <si>
    <t>PRESTAR SERVICIOS PROFESIONALES ESPECIALIZADOS EN LAS ACTIVIDADES DE ADOPCIÓN, SOCIALIZACIÓN Y SEGUIMIENTO DEL PLAN MAESTRO DEL HÁBITAT Y SERVICIOS PÚBLICOS, EN ARTICULACIÓN CON EL PLAN DE ORDENAMIENTO TERRITORIAL Y LAS POLÍTICAS PÚBLICAS DEL SECTOR HÁBITAT</t>
  </si>
  <si>
    <t>https://community.secop.gov.co/Public/Tendering/OpportunityDetail/Index?noticeUID=CO1.NTC.4967534&amp;isFromPublicArea=True&amp;isModal=False</t>
  </si>
  <si>
    <t>1124-2023</t>
  </si>
  <si>
    <t>CONSORCIO UNIOBRAS NOVA URBANO</t>
  </si>
  <si>
    <t>REALIZAR LA CONSTRUCCIÓN DE LAS OBRAS DEL PROYECTO INTEGRAL DE REVITALIZACIÓN URBANA EN LA LOCALIDAD DE SAN CRISTÓBAL. L-1</t>
  </si>
  <si>
    <t>https://community.secop.gov.co/Public/Common/GoogleReCaptcha/Index?previousUrl=https%3a%2f%2fcommunity.secop.gov.co%2fPublic%2fTendering%2fOpportunityDetail%2fIndex%3fnoticeUID%3dCO1.NTC.4711146%26isFromPublicArea%3dTrue%26isModal%3dFalse</t>
  </si>
  <si>
    <t>1125-2023</t>
  </si>
  <si>
    <t>CONSORCIO CPI-PROINMAT L-2</t>
  </si>
  <si>
    <t>REALIZAR LA CONSTRUCCIÓN DE LAS OBRAS DEL PROYECTO INTEGRAL DE REVITALIZACIÓN URBANA EN LA LOCALIDAD DE SAN CRISTÓBAL. L-2</t>
  </si>
  <si>
    <t>116673-2023</t>
  </si>
  <si>
    <t>BMIND S.A.S.</t>
  </si>
  <si>
    <t>RENOVACIÓN DE LOS SERVICIOS DE ORACLE CLOUD INFRAESTRUCTURE EN MODALIDAD DE CRÉDITOS UNIVERSALES Y DE LA PLATAFORMA DE BASE DE DATOS ORACLE EN LA NUBE PARA LA SECRETARÍA DISTRITAL DEL HÁBITAT</t>
  </si>
  <si>
    <t>https://www.colombiacompra.gov.co/tienda-virtual-del-estado-colombiano/ordenes-compra/116673</t>
  </si>
  <si>
    <t>116718-2023</t>
  </si>
  <si>
    <t>UNION TEMPORAL MOTORYSA - CASATORO 2020</t>
  </si>
  <si>
    <t>ADQUISICIÓN DE UN (1) VEHÍCULO PARA LAS ACTIVIDADES MISIONALES DE LA SECRETARÍA DISTRITAL DEL HÁBITAT</t>
  </si>
  <si>
    <t>https://www.colombiacompra.gov.co/tienda-virtual-del-estado-colombiano/ordenes-compra/116718</t>
  </si>
  <si>
    <t>1126-2023</t>
  </si>
  <si>
    <t>PRESTAR SERVICIOS PROFESIONALES PARA APOYAR EL SEGUIMIENTO EN EL COMPONENTE DE SEGURIDAD Y SALUD EN EL TRABAJO Y PARA ADELANTAR LAS ACTIVIDADES ADMINISTRATIVAS EN EL MARCO DE LA EJECUCIÓN DEL PROYECTO DE MEJORAMIENTO INTEGRAL RURAL Y A LOS DEMÁS PROYECTOS PRIORIZADOS POR LA SUBDIRECCIÓN DE OPERACIONES</t>
  </si>
  <si>
    <t>https://community.secop.gov.co/Public/Tendering/OpportunityDetail/Index?noticeUID=CO1.NTC.5044673&amp;isFromPublicArea=True&amp;isModal=true&amp;asPopupView=true</t>
  </si>
  <si>
    <t>1127-2023</t>
  </si>
  <si>
    <t>JUAN PABLO LOPEZ PENAGOS</t>
  </si>
  <si>
    <t>PRESTAR SERVICIOS PROFESIONALES PARA PARTICIPAR EN LA ETAPA PROBATORIA DEL PROCESO JUDICIAL DISTINGUIDO CON EL RADICADO NO. 25000233600020170220200.</t>
  </si>
  <si>
    <t>https://community.secop.gov.co/Public/Tendering/OpportunityDetail/Index?noticeUID=CO1.NTC.5055149&amp;isFromPublicArea=True&amp;isModal=true&amp;asPopupView=true</t>
  </si>
  <si>
    <t>1128-2023</t>
  </si>
  <si>
    <t>CONSORCIO INTERHABITAT KAOR</t>
  </si>
  <si>
    <t>REALIZAR LA INTERVENTORÍA TÉCNICA, JURÍDICA, SOCIAL, AMBIENTAL, ADMINISTRATIVA Y FINANCIERA PARA LA CONSTRUCCIÓN DE OBRAS DE ESPACIO PÚBLICO EN LOS TERRITORIOS PRIORIZADOS POR LA SECRETARÍA DISTRITAL DEL HÁBITAT EN LA LOCALIDAD DE SAN CRISTÓBAL. Lote 2</t>
  </si>
  <si>
    <t>https://community.secop.gov.co/Public/Tendering/OpportunityDetail/Index?noticeUID=CO1.NTC.4878911&amp;isFromPublicArea=True&amp;isModal=False</t>
  </si>
  <si>
    <t>1129-2023</t>
  </si>
  <si>
    <t>PRESTAR SERVICIOS PROFESIONALES DE GESTIÓN Y ACOMPAÑAMIENTO SOCIAL PARA EL PROGRAMA DE EDUCACIÓN E INCLUSIÓN FINANCIERA DE LA SUBSECRETARÍA DE GESTIÓN FINANCIERA</t>
  </si>
  <si>
    <t>https://community.secop.gov.co/Public/Tendering/OpportunityDetail/Index?noticeUID=CO1.NTC.5064092&amp;isFromPublicArea=True&amp;isModal=true&amp;asPopupView=true</t>
  </si>
  <si>
    <t>1130-2023</t>
  </si>
  <si>
    <t>CONSORCIO SAN JUAN 005</t>
  </si>
  <si>
    <t>REALIZAR LA INTERVENTORÍA TÉCNICA, JURÍDICA, SOCIAL, AMBIENTAL, ADMINISTRATIVA Y FINANCIERA PARA LA CONSTRUCCIÓN DE OBRAS DE ESPACIO PÚBLICO EN LOS TERRITORIOS PRIORIZADOS POR LA SECRETARÍA DISTRITAL DEL HÁBITAT EN LA LOCALIDAD DE SAN CRISTÓBAL.</t>
  </si>
  <si>
    <t>1131-2023</t>
  </si>
  <si>
    <t>ANDRES MAURICIO CARDOZO ROA</t>
  </si>
  <si>
    <t>REALIZAR LA INTERVENTORÍA TÉCNICA, JURÍDICA, SOCIAL, AMBIENTAL, ADMINISTRATIVA Y FINANCIERA PARA LA ADECUACIÓN CONSTRUCTIVA DE LOS MEDIOS DE ACCESO FÍSICOS DE LAS PERSONAS CON MOVILIDAD REDUCIDA EN EL CONJUNTO RESIDENCIAL VISTA DEL RIO II LOCALIDAD DE USME.</t>
  </si>
  <si>
    <t>https://community.secop.gov.co/Public/Tendering/OpportunityDetail/Index?noticeUID=CO1.NTC.4983959&amp;isFromPublicArea=True&amp;isModal=False</t>
  </si>
  <si>
    <t>1132-2023</t>
  </si>
  <si>
    <t xml:space="preserve">EGSA INGENIEROS S A S </t>
  </si>
  <si>
    <t>ADECUACIÓN CONSTRUCTIVA DE LOS MEDIOS DE ACCESO FISICOS DE LAS PERSONAS CON MOVILIDAD REDUCIDA EN EL CONJUNTO RESIDENCIAL VISTA DEL RIO II LOCALIDAD DE USME</t>
  </si>
  <si>
    <t>https://community.secop.gov.co/Public/Tendering/OpportunityDetail/Index?noticeUID=CO1.NTC.4946843&amp;isFromPublicArea=True&amp;isModal=False</t>
  </si>
  <si>
    <t>1133-2023</t>
  </si>
  <si>
    <t>JHON FREDY ESPITIA BERNAL</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</si>
  <si>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</si>
  <si>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https://community.secop.gov.co/Public/Tendering/OpportunityDetail/Index?noticeUID=CO1.NTC.5109203&amp;isFromPublicArea=True&amp;isModal=False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</si>
</sst>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 #,##0"/>
    <numFmt numFmtId="165" formatCode="[$$-240A]\ #,##0.00"/>
    <numFmt numFmtId="166" formatCode="[$$-240A]\ #,##0"/>
    <numFmt numFmtId="167" formatCode="0.0%"/>
  </numFmts>
  <fonts count="12" x14ac:knownFonts="1">
    <font>
      <sz val="11"/>
      <color theme="1"/>
      <name val="Aptos Narrow"/>
      <family val="2"/>
      <scheme val="minor"/>
    </font>
    <font>
      <sz val="11"/>
      <color theme="1"/>
      <name val="Aptos Narrow"/>
      <family val="2"/>
      <scheme val="minor"/>
    </font>
    <font>
      <sz val="9"/>
      <color theme="1"/>
      <name val="Aptos Display"/>
      <family val="2"/>
      <scheme val="major"/>
    </font>
    <font>
      <sz val="10"/>
      <name val="Arial"/>
      <family val="2"/>
    </font>
    <font>
      <sz val="9"/>
      <name val="Aptos Display"/>
      <family val="2"/>
      <scheme val="major"/>
    </font>
    <font>
      <u/>
      <sz val="11"/>
      <color theme="10"/>
      <name val="Aptos Narrow"/>
      <family val="2"/>
      <scheme val="minor"/>
    </font>
    <font>
      <sz val="10"/>
      <color theme="1"/>
      <name val="Aptos Display"/>
      <family val="2"/>
      <scheme val="major"/>
    </font>
    <font>
      <b/>
      <u/>
      <sz val="9"/>
      <color theme="1"/>
      <name val="Aptos Display"/>
      <family val="2"/>
      <scheme val="major"/>
    </font>
    <font>
      <sz val="10"/>
      <name val="Aptos Display"/>
      <family val="2"/>
      <scheme val="major"/>
    </font>
    <font>
      <b/>
      <sz val="10"/>
      <name val="Aptos Display"/>
      <family val="2"/>
      <scheme val="major"/>
    </font>
    <font>
      <b/>
      <sz val="9"/>
      <color theme="0"/>
      <name val="Aptos Display"/>
      <family val="2"/>
      <scheme val="major"/>
    </font>
    <font>
      <b/>
      <sz val="9"/>
      <color theme="1"/>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6EDEE"/>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tint="-0.499984740745262"/>
      </left>
      <right style="thin">
        <color theme="0" tint="-0.499984740745262"/>
      </right>
      <top/>
      <bottom style="thin">
        <color theme="0" tint="-0.499984740745262"/>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0" tint="-0.499984740745262"/>
      </top>
      <bottom style="thin">
        <color theme="1" tint="0.34998626667073579"/>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applyNumberFormat="0" applyFill="0" applyBorder="0" applyAlignment="0" applyProtection="0"/>
  </cellStyleXfs>
  <cellXfs count="55">
    <xf numFmtId="0" fontId="0" fillId="0" borderId="0" xfId="0"/>
    <xf numFmtId="1" fontId="2" fillId="2" borderId="0" xfId="0" applyNumberFormat="1" applyFont="1" applyFill="1" applyAlignment="1">
      <alignment horizontal="center" vertical="center"/>
    </xf>
    <xf numFmtId="14" fontId="2" fillId="0" borderId="0" xfId="0" applyNumberFormat="1" applyFont="1" applyAlignment="1">
      <alignment horizontal="center" vertical="center"/>
    </xf>
    <xf numFmtId="14" fontId="4" fillId="0" borderId="0" xfId="3" applyNumberFormat="1"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xf>
    <xf numFmtId="164" fontId="2" fillId="0" borderId="0" xfId="0" applyNumberFormat="1" applyFont="1" applyAlignment="1">
      <alignment vertical="center"/>
    </xf>
    <xf numFmtId="165" fontId="2" fillId="0" borderId="0" xfId="0" applyNumberFormat="1" applyFont="1" applyAlignment="1">
      <alignment horizontal="center" vertical="center"/>
    </xf>
    <xf numFmtId="20" fontId="5" fillId="0" borderId="0" xfId="4" applyNumberFormat="1" applyFill="1" applyBorder="1" applyAlignment="1" applyProtection="1">
      <alignment horizontal="left" vertical="center" wrapText="1"/>
    </xf>
    <xf numFmtId="0" fontId="6" fillId="0" borderId="0" xfId="0" applyFont="1" applyAlignment="1">
      <alignment horizontal="right"/>
    </xf>
    <xf numFmtId="0" fontId="0" fillId="0" borderId="0" xfId="0" applyAlignment="1">
      <alignment horizontal="right"/>
    </xf>
    <xf numFmtId="164" fontId="6" fillId="0" borderId="0" xfId="0" applyNumberFormat="1" applyFont="1"/>
    <xf numFmtId="164" fontId="2" fillId="0" borderId="0" xfId="0" applyNumberFormat="1" applyFont="1" applyAlignment="1">
      <alignment horizontal="right" vertical="center" wrapText="1"/>
    </xf>
    <xf numFmtId="0" fontId="0" fillId="0" borderId="0" xfId="0" applyAlignment="1">
      <alignment horizontal="center"/>
    </xf>
    <xf numFmtId="0" fontId="2" fillId="0" borderId="0" xfId="0" applyFont="1" applyAlignment="1">
      <alignment vertical="center"/>
    </xf>
    <xf numFmtId="0" fontId="7" fillId="0" borderId="0" xfId="0" applyFont="1" applyAlignment="1">
      <alignment horizontal="left" vertical="center"/>
    </xf>
    <xf numFmtId="0" fontId="6" fillId="0" borderId="0" xfId="0" applyFont="1" applyAlignment="1">
      <alignment vertical="center"/>
    </xf>
    <xf numFmtId="164" fontId="8" fillId="0" borderId="0" xfId="0" applyNumberFormat="1" applyFont="1" applyAlignment="1">
      <alignment horizontal="right" vertical="center" wrapText="1"/>
    </xf>
    <xf numFmtId="0" fontId="2" fillId="0" borderId="0" xfId="0" applyFont="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right" vertical="center"/>
    </xf>
    <xf numFmtId="164" fontId="4" fillId="2" borderId="0" xfId="0" applyNumberFormat="1" applyFont="1" applyFill="1" applyAlignment="1">
      <alignment vertical="center"/>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164" fontId="4" fillId="2" borderId="0" xfId="0" applyNumberFormat="1" applyFont="1" applyFill="1" applyAlignment="1">
      <alignment horizontal="center" vertical="center" wrapText="1"/>
    </xf>
    <xf numFmtId="0" fontId="2" fillId="0" borderId="0" xfId="0" applyFont="1" applyAlignment="1">
      <alignment horizontal="center" vertical="center"/>
    </xf>
    <xf numFmtId="164" fontId="9" fillId="0" borderId="0" xfId="0" applyNumberFormat="1" applyFont="1" applyAlignment="1">
      <alignment horizontal="right" vertical="center" wrapText="1"/>
    </xf>
    <xf numFmtId="0" fontId="2" fillId="0" borderId="0" xfId="0" applyFont="1" applyAlignment="1">
      <alignment horizontal="lef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vertical="center" wrapText="1"/>
    </xf>
    <xf numFmtId="0" fontId="10"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1" fontId="2" fillId="0" borderId="2" xfId="0" applyNumberFormat="1" applyFont="1" applyBorder="1" applyAlignment="1">
      <alignment horizontal="center" vertical="center"/>
    </xf>
    <xf numFmtId="14" fontId="2" fillId="0" borderId="3"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4" fillId="0" borderId="4" xfId="3" applyFont="1" applyBorder="1" applyAlignment="1">
      <alignment horizontal="left" vertical="center"/>
    </xf>
    <xf numFmtId="0" fontId="4" fillId="0" borderId="2" xfId="0" applyFont="1" applyBorder="1" applyAlignment="1">
      <alignment horizontal="left" vertical="center"/>
    </xf>
    <xf numFmtId="166" fontId="2" fillId="0" borderId="2" xfId="0" applyNumberFormat="1" applyFont="1" applyBorder="1" applyAlignment="1">
      <alignment horizontal="right" vertical="center"/>
    </xf>
    <xf numFmtId="165" fontId="6" fillId="0" borderId="5" xfId="0" applyNumberFormat="1" applyFont="1" applyBorder="1" applyAlignment="1">
      <alignment horizontal="center" vertical="center"/>
    </xf>
    <xf numFmtId="0" fontId="8" fillId="0" borderId="5" xfId="0" applyFont="1" applyBorder="1" applyAlignment="1">
      <alignment vertical="top"/>
    </xf>
    <xf numFmtId="164" fontId="2" fillId="0" borderId="2" xfId="0" applyNumberFormat="1" applyFont="1" applyBorder="1" applyAlignment="1">
      <alignment vertical="center"/>
    </xf>
    <xf numFmtId="164" fontId="8" fillId="0" borderId="5" xfId="0" applyNumberFormat="1" applyFont="1" applyBorder="1" applyAlignment="1">
      <alignment vertical="top"/>
    </xf>
    <xf numFmtId="164" fontId="8" fillId="0" borderId="6" xfId="0" applyNumberFormat="1" applyFont="1" applyBorder="1" applyAlignment="1">
      <alignment vertical="center"/>
    </xf>
    <xf numFmtId="167" fontId="2" fillId="0" borderId="3" xfId="2" applyNumberFormat="1" applyFont="1" applyFill="1" applyBorder="1" applyAlignment="1">
      <alignment horizontal="right" vertical="center" wrapText="1"/>
    </xf>
    <xf numFmtId="14" fontId="2" fillId="0" borderId="2" xfId="0" applyNumberFormat="1" applyFont="1" applyBorder="1" applyAlignment="1">
      <alignment horizontal="left" vertical="center"/>
    </xf>
    <xf numFmtId="1" fontId="2" fillId="0" borderId="3" xfId="2" applyNumberFormat="1" applyFont="1" applyFill="1" applyBorder="1" applyAlignment="1">
      <alignment horizontal="right" vertical="center" wrapText="1"/>
    </xf>
    <xf numFmtId="14" fontId="2" fillId="0" borderId="0" xfId="0" applyNumberFormat="1" applyFont="1" applyAlignment="1">
      <alignment vertical="center"/>
    </xf>
    <xf numFmtId="9" fontId="2" fillId="0" borderId="0" xfId="2" applyFont="1" applyFill="1" applyAlignment="1">
      <alignment vertical="center"/>
    </xf>
    <xf numFmtId="43" fontId="2" fillId="0" borderId="0" xfId="1" applyFont="1" applyFill="1" applyAlignment="1">
      <alignment vertical="center"/>
    </xf>
  </cellXfs>
  <cellStyles count="5">
    <cellStyle name="Hipervínculo" xfId="4" builtinId="8"/>
    <cellStyle name="Millares" xfId="1" builtinId="3"/>
    <cellStyle name="Normal" xfId="0" builtinId="0"/>
    <cellStyle name="Normal 2 2 2" xfId="3" xr:uid="{40CE604C-3ABF-4FC3-8295-E61B561A31BC}"/>
    <cellStyle name="Porcentaje" xfId="2" builtinId="5"/>
  </cellStyles>
  <dxfs count="4">
    <dxf>
      <fill>
        <patternFill>
          <bgColor theme="5" tint="0.79998168889431442"/>
        </patternFill>
      </fill>
    </dxf>
    <dxf>
      <font>
        <color rgb="FF9C0006"/>
      </font>
      <fill>
        <patternFill>
          <bgColor rgb="FFFFC7CE"/>
        </patternFill>
      </fill>
    </dxf>
    <dxf>
      <font>
        <color auto="1"/>
      </font>
      <fill>
        <patternFill>
          <bgColor theme="5"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B022F-DF79-4E78-A63B-5334CD8E2ED4}">
  <dimension ref="A1:T1181"/>
  <sheetViews>
    <sheetView showGridLines="0" tabSelected="1" zoomScale="90" zoomScaleNormal="90" workbookViewId="0">
      <selection activeCell="D1174" sqref="D1174"/>
    </sheetView>
  </sheetViews>
  <sheetFormatPr baseColWidth="10" defaultColWidth="11.42578125" defaultRowHeight="15" x14ac:dyDescent="0.25"/>
  <cols>
    <col min="1" max="1" width="11" style="1" customWidth="1"/>
    <col min="2" max="3" width="12.28515625" style="2" customWidth="1"/>
    <col min="4" max="4" width="30.7109375" style="3" customWidth="1"/>
    <col min="5" max="5" width="29.28515625" style="4" customWidth="1"/>
    <col min="6" max="6" width="24.42578125" style="5" customWidth="1"/>
    <col min="7" max="7" width="22.42578125" style="6" customWidth="1"/>
    <col min="8" max="8" width="15.140625" style="7" customWidth="1"/>
    <col min="9" max="9" width="27.7109375" style="8" customWidth="1"/>
    <col min="10" max="10" width="22.7109375" style="9" customWidth="1"/>
    <col min="11" max="11" width="19.5703125" style="10" customWidth="1"/>
    <col min="12" max="12" width="22.7109375" style="11" customWidth="1"/>
    <col min="13" max="13" width="22.7109375" style="12" customWidth="1"/>
    <col min="14" max="14" width="22.7109375" style="13" customWidth="1"/>
    <col min="15" max="15" width="17.7109375" style="2" customWidth="1"/>
    <col min="16" max="16" width="1.42578125" style="14" customWidth="1"/>
    <col min="17" max="20" width="0" style="14" hidden="1" customWidth="1"/>
    <col min="21" max="16384" width="11.42578125" style="14"/>
  </cols>
  <sheetData>
    <row r="1" spans="1:20" ht="6.6" customHeight="1" x14ac:dyDescent="0.25"/>
    <row r="2" spans="1:20" ht="13.5" x14ac:dyDescent="0.25">
      <c r="A2" s="15" t="s">
        <v>0</v>
      </c>
      <c r="B2" s="14"/>
      <c r="C2" s="14"/>
      <c r="D2" s="14"/>
      <c r="E2" s="16" t="s">
        <v>1</v>
      </c>
      <c r="F2" s="16"/>
      <c r="G2" s="17">
        <f>SUMIFS(L12:L1181,H12:H1181,"INVERSION")</f>
        <v>129998566557</v>
      </c>
      <c r="H2" s="14"/>
      <c r="I2" s="14"/>
      <c r="J2" s="18"/>
      <c r="K2" s="18"/>
      <c r="L2" s="6"/>
      <c r="M2" s="14"/>
      <c r="N2" s="14"/>
      <c r="O2" s="14"/>
    </row>
    <row r="3" spans="1:20" s="20" customFormat="1" ht="13.5" x14ac:dyDescent="0.25">
      <c r="A3" s="19"/>
      <c r="E3" s="16" t="s">
        <v>2</v>
      </c>
      <c r="F3" s="16"/>
      <c r="G3" s="17">
        <f>+SUMIFS(L12:L1181,H12:H1181,"FUNCIONAMIENTO")</f>
        <v>1856433894</v>
      </c>
      <c r="J3" s="21"/>
      <c r="K3" s="21"/>
      <c r="L3" s="22"/>
    </row>
    <row r="4" spans="1:20" s="23" customFormat="1" ht="13.5" x14ac:dyDescent="0.25">
      <c r="E4" s="16" t="s">
        <v>3</v>
      </c>
      <c r="F4" s="16"/>
      <c r="G4" s="17">
        <f>SUMIFS(L12:L1181,H12:H1181,"Recurso Externo")</f>
        <v>100000000</v>
      </c>
      <c r="J4" s="24"/>
      <c r="K4" s="24"/>
      <c r="L4" s="25"/>
    </row>
    <row r="5" spans="1:20" ht="13.5" x14ac:dyDescent="0.25">
      <c r="A5" s="26"/>
      <c r="B5" s="14"/>
      <c r="C5" s="14"/>
      <c r="D5" s="14"/>
      <c r="E5" s="16" t="s">
        <v>4</v>
      </c>
      <c r="F5" s="16"/>
      <c r="G5" s="17">
        <f>SUMIFS(G12:G1181,H12:H1181,"APORTE EN ESPECIE")</f>
        <v>82500000</v>
      </c>
      <c r="H5" s="14"/>
      <c r="I5" s="14"/>
      <c r="J5" s="18"/>
      <c r="K5" s="18"/>
      <c r="L5" s="6"/>
      <c r="M5" s="14"/>
      <c r="N5" s="14"/>
      <c r="O5" s="14"/>
    </row>
    <row r="6" spans="1:20" ht="13.5" x14ac:dyDescent="0.25">
      <c r="A6" s="26"/>
      <c r="B6" s="14"/>
      <c r="C6" s="14"/>
      <c r="D6" s="14"/>
      <c r="E6" s="16" t="s">
        <v>5</v>
      </c>
      <c r="F6" s="16"/>
      <c r="G6" s="17">
        <f>SUMIFS(L12:L1181,H12:H1181,"Recursos Fondiger")</f>
        <v>9186666</v>
      </c>
      <c r="H6" s="14"/>
      <c r="I6" s="14"/>
      <c r="J6" s="18"/>
      <c r="K6" s="18"/>
      <c r="L6" s="6"/>
      <c r="M6" s="14"/>
      <c r="N6" s="14"/>
      <c r="O6" s="14"/>
    </row>
    <row r="7" spans="1:20" ht="13.5" x14ac:dyDescent="0.25">
      <c r="A7" s="26"/>
      <c r="B7" s="14"/>
      <c r="C7" s="14"/>
      <c r="D7" s="14"/>
      <c r="E7" s="16" t="s">
        <v>6</v>
      </c>
      <c r="F7" s="16"/>
      <c r="G7" s="17">
        <f>SUMIFS(L12:L1181,H12:H1181,"Sistema General de Regalias")</f>
        <v>292200000</v>
      </c>
      <c r="H7" s="14"/>
      <c r="I7" s="14"/>
      <c r="J7" s="18"/>
      <c r="K7" s="18"/>
      <c r="L7" s="6"/>
      <c r="M7" s="14"/>
      <c r="N7" s="14"/>
      <c r="O7" s="14"/>
    </row>
    <row r="8" spans="1:20" ht="13.5" x14ac:dyDescent="0.25">
      <c r="A8" s="26"/>
      <c r="B8" s="14"/>
      <c r="C8" s="14"/>
      <c r="D8" s="14"/>
      <c r="E8" s="16"/>
      <c r="F8" s="16"/>
      <c r="G8" s="27">
        <f>+G2+G3+G4+G5+G6+G7</f>
        <v>132338887117</v>
      </c>
      <c r="H8" s="14"/>
      <c r="I8" s="14"/>
      <c r="J8" s="18"/>
      <c r="K8" s="18"/>
      <c r="L8" s="6"/>
      <c r="M8" s="14"/>
      <c r="N8" s="14"/>
      <c r="O8" s="14"/>
    </row>
    <row r="9" spans="1:20" ht="6.6" customHeight="1" x14ac:dyDescent="0.25">
      <c r="A9" s="26"/>
      <c r="B9" s="14"/>
      <c r="C9" s="14"/>
      <c r="D9" s="28"/>
      <c r="E9" s="14"/>
      <c r="F9" s="14"/>
      <c r="G9" s="29"/>
      <c r="H9" s="30"/>
      <c r="I9" s="31"/>
      <c r="J9" s="32"/>
      <c r="K9" s="32"/>
      <c r="L9" s="29"/>
      <c r="M9" s="31"/>
      <c r="N9" s="31"/>
      <c r="O9" s="33"/>
    </row>
    <row r="10" spans="1:20" ht="17.25" customHeight="1" x14ac:dyDescent="0.25">
      <c r="A10" s="34"/>
      <c r="B10" s="34"/>
      <c r="C10" s="34"/>
      <c r="D10" s="34"/>
      <c r="E10" s="34"/>
      <c r="F10" s="34"/>
      <c r="G10" s="34"/>
      <c r="H10" s="34"/>
      <c r="I10" s="34"/>
      <c r="J10" s="34"/>
      <c r="K10" s="34"/>
      <c r="L10" s="34"/>
      <c r="M10" s="34"/>
      <c r="N10" s="34"/>
      <c r="O10" s="34"/>
    </row>
    <row r="11" spans="1:20" ht="38.450000000000003" customHeight="1" x14ac:dyDescent="0.25">
      <c r="A11" s="35" t="s">
        <v>7</v>
      </c>
      <c r="B11" s="35" t="s">
        <v>8</v>
      </c>
      <c r="C11" s="35" t="s">
        <v>9</v>
      </c>
      <c r="D11" s="35" t="s">
        <v>10</v>
      </c>
      <c r="E11" s="35" t="s">
        <v>11</v>
      </c>
      <c r="F11" s="35" t="s">
        <v>12</v>
      </c>
      <c r="G11" s="36" t="s">
        <v>13</v>
      </c>
      <c r="H11" s="35" t="s">
        <v>14</v>
      </c>
      <c r="I11" s="35" t="s">
        <v>15</v>
      </c>
      <c r="J11" s="35" t="s">
        <v>16</v>
      </c>
      <c r="K11" s="35" t="s">
        <v>17</v>
      </c>
      <c r="L11" s="36" t="s">
        <v>18</v>
      </c>
      <c r="M11" s="37" t="s">
        <v>19</v>
      </c>
      <c r="N11" s="37" t="s">
        <v>20</v>
      </c>
      <c r="O11" s="37" t="s">
        <v>21</v>
      </c>
    </row>
    <row r="12" spans="1:20" ht="17.25" customHeight="1" x14ac:dyDescent="0.25">
      <c r="A12" s="38" t="s">
        <v>22</v>
      </c>
      <c r="B12" s="39">
        <v>44936</v>
      </c>
      <c r="C12" s="40">
        <v>44937</v>
      </c>
      <c r="D12" s="41" t="s">
        <v>23</v>
      </c>
      <c r="E12" s="42" t="s">
        <v>24</v>
      </c>
      <c r="F12" s="42" t="s">
        <v>25</v>
      </c>
      <c r="G12" s="43">
        <v>61600000</v>
      </c>
      <c r="H12" s="44" t="s">
        <v>26</v>
      </c>
      <c r="I12" s="45" t="s">
        <v>27</v>
      </c>
      <c r="J12" s="46">
        <v>28233333</v>
      </c>
      <c r="K12" s="47"/>
      <c r="L12" s="48">
        <f>+G12+J12-K12</f>
        <v>89833333</v>
      </c>
      <c r="M12" s="49"/>
      <c r="N12" s="50"/>
      <c r="O12" s="51"/>
      <c r="Q12" s="52">
        <v>45168</v>
      </c>
      <c r="R12" s="53" t="e">
        <f>ROUND(T12/S12,2)</f>
        <v>#REF!</v>
      </c>
      <c r="S12" s="54" t="e">
        <f>+#REF!-C12</f>
        <v>#REF!</v>
      </c>
      <c r="T12" s="54">
        <f t="shared" ref="T12:T75" si="0">+Q12-C12</f>
        <v>231</v>
      </c>
    </row>
    <row r="13" spans="1:20" ht="17.25" customHeight="1" x14ac:dyDescent="0.25">
      <c r="A13" s="38" t="s">
        <v>28</v>
      </c>
      <c r="B13" s="39">
        <v>44938</v>
      </c>
      <c r="C13" s="40">
        <v>44939</v>
      </c>
      <c r="D13" s="41" t="s">
        <v>23</v>
      </c>
      <c r="E13" s="42" t="s">
        <v>29</v>
      </c>
      <c r="F13" s="42" t="s">
        <v>30</v>
      </c>
      <c r="G13" s="43">
        <v>115000000</v>
      </c>
      <c r="H13" s="44" t="s">
        <v>26</v>
      </c>
      <c r="I13" s="45" t="s">
        <v>31</v>
      </c>
      <c r="J13" s="46">
        <v>0</v>
      </c>
      <c r="K13" s="47"/>
      <c r="L13" s="48">
        <f t="shared" ref="L13:L76" si="1">+G13+J13-K13</f>
        <v>115000000</v>
      </c>
      <c r="M13" s="49"/>
      <c r="N13" s="50"/>
      <c r="O13" s="51"/>
      <c r="Q13" s="52">
        <v>45168</v>
      </c>
      <c r="R13" s="53" t="e">
        <f t="shared" ref="R13:R76" si="2">ROUND(T13/S13,2)</f>
        <v>#REF!</v>
      </c>
      <c r="S13" s="54" t="e">
        <f>+#REF!-C13</f>
        <v>#REF!</v>
      </c>
      <c r="T13" s="54">
        <f t="shared" si="0"/>
        <v>229</v>
      </c>
    </row>
    <row r="14" spans="1:20" ht="17.25" customHeight="1" x14ac:dyDescent="0.25">
      <c r="A14" s="38" t="s">
        <v>32</v>
      </c>
      <c r="B14" s="39">
        <v>44938</v>
      </c>
      <c r="C14" s="40">
        <v>44939</v>
      </c>
      <c r="D14" s="41" t="s">
        <v>23</v>
      </c>
      <c r="E14" s="42" t="s">
        <v>33</v>
      </c>
      <c r="F14" s="42" t="s">
        <v>34</v>
      </c>
      <c r="G14" s="43">
        <v>50985000</v>
      </c>
      <c r="H14" s="44" t="s">
        <v>26</v>
      </c>
      <c r="I14" s="45" t="s">
        <v>35</v>
      </c>
      <c r="J14" s="46">
        <v>25492500</v>
      </c>
      <c r="K14" s="47"/>
      <c r="L14" s="48">
        <f t="shared" si="1"/>
        <v>76477500</v>
      </c>
      <c r="M14" s="49"/>
      <c r="N14" s="50"/>
      <c r="O14" s="51"/>
      <c r="Q14" s="52">
        <v>45168</v>
      </c>
      <c r="R14" s="53" t="e">
        <f t="shared" si="2"/>
        <v>#REF!</v>
      </c>
      <c r="S14" s="54" t="e">
        <f>+#REF!-C14</f>
        <v>#REF!</v>
      </c>
      <c r="T14" s="54">
        <f t="shared" si="0"/>
        <v>229</v>
      </c>
    </row>
    <row r="15" spans="1:20" ht="17.25" customHeight="1" x14ac:dyDescent="0.25">
      <c r="A15" s="38" t="s">
        <v>36</v>
      </c>
      <c r="B15" s="39">
        <v>44942</v>
      </c>
      <c r="C15" s="40">
        <v>44943</v>
      </c>
      <c r="D15" s="41" t="s">
        <v>23</v>
      </c>
      <c r="E15" s="42" t="s">
        <v>37</v>
      </c>
      <c r="F15" s="42" t="s">
        <v>38</v>
      </c>
      <c r="G15" s="43">
        <v>33990000</v>
      </c>
      <c r="H15" s="44" t="s">
        <v>26</v>
      </c>
      <c r="I15" s="45" t="s">
        <v>39</v>
      </c>
      <c r="J15" s="46">
        <v>0</v>
      </c>
      <c r="K15" s="47"/>
      <c r="L15" s="48">
        <f t="shared" si="1"/>
        <v>33990000</v>
      </c>
      <c r="M15" s="49"/>
      <c r="N15" s="50"/>
      <c r="O15" s="51"/>
      <c r="Q15" s="52">
        <v>45168</v>
      </c>
      <c r="R15" s="53" t="e">
        <f t="shared" si="2"/>
        <v>#REF!</v>
      </c>
      <c r="S15" s="54" t="e">
        <f>+#REF!-C15</f>
        <v>#REF!</v>
      </c>
      <c r="T15" s="54">
        <f t="shared" si="0"/>
        <v>225</v>
      </c>
    </row>
    <row r="16" spans="1:20" ht="17.25" customHeight="1" x14ac:dyDescent="0.25">
      <c r="A16" s="38" t="s">
        <v>40</v>
      </c>
      <c r="B16" s="39">
        <v>44939</v>
      </c>
      <c r="C16" s="40">
        <v>44939</v>
      </c>
      <c r="D16" s="41" t="s">
        <v>23</v>
      </c>
      <c r="E16" s="42" t="s">
        <v>41</v>
      </c>
      <c r="F16" s="42" t="s">
        <v>42</v>
      </c>
      <c r="G16" s="43">
        <v>104500000</v>
      </c>
      <c r="H16" s="44" t="s">
        <v>26</v>
      </c>
      <c r="I16" s="45" t="s">
        <v>43</v>
      </c>
      <c r="J16" s="46">
        <v>0</v>
      </c>
      <c r="K16" s="47"/>
      <c r="L16" s="48">
        <f t="shared" si="1"/>
        <v>104500000</v>
      </c>
      <c r="M16" s="49"/>
      <c r="N16" s="50"/>
      <c r="O16" s="51"/>
      <c r="Q16" s="52">
        <v>45168</v>
      </c>
      <c r="R16" s="53" t="e">
        <f t="shared" si="2"/>
        <v>#REF!</v>
      </c>
      <c r="S16" s="54" t="e">
        <f>+#REF!-C16</f>
        <v>#REF!</v>
      </c>
      <c r="T16" s="54">
        <f t="shared" si="0"/>
        <v>229</v>
      </c>
    </row>
    <row r="17" spans="1:20" ht="17.25" customHeight="1" x14ac:dyDescent="0.25">
      <c r="A17" s="38" t="s">
        <v>44</v>
      </c>
      <c r="B17" s="39">
        <v>44943</v>
      </c>
      <c r="C17" s="40">
        <v>44944</v>
      </c>
      <c r="D17" s="41" t="s">
        <v>23</v>
      </c>
      <c r="E17" s="42" t="s">
        <v>45</v>
      </c>
      <c r="F17" s="42" t="s">
        <v>46</v>
      </c>
      <c r="G17" s="43">
        <v>73233000</v>
      </c>
      <c r="H17" s="44" t="s">
        <v>26</v>
      </c>
      <c r="I17" s="45" t="s">
        <v>47</v>
      </c>
      <c r="J17" s="46">
        <v>19800033</v>
      </c>
      <c r="K17" s="47"/>
      <c r="L17" s="48">
        <f t="shared" si="1"/>
        <v>93033033</v>
      </c>
      <c r="M17" s="49"/>
      <c r="N17" s="50"/>
      <c r="O17" s="51"/>
      <c r="Q17" s="52">
        <v>45168</v>
      </c>
      <c r="R17" s="53" t="e">
        <f t="shared" si="2"/>
        <v>#REF!</v>
      </c>
      <c r="S17" s="54" t="e">
        <f>+#REF!-C17</f>
        <v>#REF!</v>
      </c>
      <c r="T17" s="54">
        <f t="shared" si="0"/>
        <v>224</v>
      </c>
    </row>
    <row r="18" spans="1:20" ht="17.25" customHeight="1" x14ac:dyDescent="0.25">
      <c r="A18" s="38" t="s">
        <v>48</v>
      </c>
      <c r="B18" s="39">
        <v>44942</v>
      </c>
      <c r="C18" s="40">
        <v>44944</v>
      </c>
      <c r="D18" s="41" t="s">
        <v>23</v>
      </c>
      <c r="E18" s="42" t="s">
        <v>49</v>
      </c>
      <c r="F18" s="42" t="s">
        <v>50</v>
      </c>
      <c r="G18" s="43">
        <v>94500000</v>
      </c>
      <c r="H18" s="44" t="s">
        <v>26</v>
      </c>
      <c r="I18" s="45" t="s">
        <v>51</v>
      </c>
      <c r="J18" s="46">
        <v>4550000</v>
      </c>
      <c r="K18" s="47"/>
      <c r="L18" s="48">
        <f t="shared" si="1"/>
        <v>99050000</v>
      </c>
      <c r="M18" s="49"/>
      <c r="N18" s="50"/>
      <c r="O18" s="51"/>
      <c r="Q18" s="52">
        <v>45168</v>
      </c>
      <c r="R18" s="53" t="e">
        <f t="shared" si="2"/>
        <v>#REF!</v>
      </c>
      <c r="S18" s="54" t="e">
        <f>+#REF!-C18</f>
        <v>#REF!</v>
      </c>
      <c r="T18" s="54">
        <f t="shared" si="0"/>
        <v>224</v>
      </c>
    </row>
    <row r="19" spans="1:20" ht="17.25" customHeight="1" x14ac:dyDescent="0.25">
      <c r="A19" s="38" t="s">
        <v>52</v>
      </c>
      <c r="B19" s="39">
        <v>44943</v>
      </c>
      <c r="C19" s="40">
        <v>44944</v>
      </c>
      <c r="D19" s="41" t="s">
        <v>53</v>
      </c>
      <c r="E19" s="42" t="s">
        <v>54</v>
      </c>
      <c r="F19" s="42" t="s">
        <v>55</v>
      </c>
      <c r="G19" s="43">
        <v>36000000</v>
      </c>
      <c r="H19" s="44" t="s">
        <v>26</v>
      </c>
      <c r="I19" s="45" t="s">
        <v>56</v>
      </c>
      <c r="J19" s="46">
        <v>9733333</v>
      </c>
      <c r="K19" s="47"/>
      <c r="L19" s="48">
        <f t="shared" si="1"/>
        <v>45733333</v>
      </c>
      <c r="M19" s="49"/>
      <c r="N19" s="50"/>
      <c r="O19" s="51"/>
      <c r="Q19" s="52">
        <v>45168</v>
      </c>
      <c r="R19" s="53" t="e">
        <f t="shared" si="2"/>
        <v>#REF!</v>
      </c>
      <c r="S19" s="54" t="e">
        <f>+#REF!-C19</f>
        <v>#REF!</v>
      </c>
      <c r="T19" s="54">
        <f t="shared" si="0"/>
        <v>224</v>
      </c>
    </row>
    <row r="20" spans="1:20" ht="17.25" customHeight="1" x14ac:dyDescent="0.25">
      <c r="A20" s="38" t="s">
        <v>57</v>
      </c>
      <c r="B20" s="39">
        <v>44942</v>
      </c>
      <c r="C20" s="40">
        <v>44944</v>
      </c>
      <c r="D20" s="41" t="s">
        <v>23</v>
      </c>
      <c r="E20" s="42" t="s">
        <v>58</v>
      </c>
      <c r="F20" s="42" t="s">
        <v>59</v>
      </c>
      <c r="G20" s="43">
        <v>142640000</v>
      </c>
      <c r="H20" s="44" t="s">
        <v>26</v>
      </c>
      <c r="I20" s="45" t="s">
        <v>60</v>
      </c>
      <c r="J20" s="46">
        <v>43386333</v>
      </c>
      <c r="K20" s="47"/>
      <c r="L20" s="48">
        <f t="shared" si="1"/>
        <v>186026333</v>
      </c>
      <c r="M20" s="49"/>
      <c r="N20" s="50"/>
      <c r="O20" s="51"/>
      <c r="Q20" s="52">
        <v>45168</v>
      </c>
      <c r="R20" s="53" t="e">
        <f t="shared" si="2"/>
        <v>#REF!</v>
      </c>
      <c r="S20" s="54" t="e">
        <f>+#REF!-C20</f>
        <v>#REF!</v>
      </c>
      <c r="T20" s="54">
        <f t="shared" si="0"/>
        <v>224</v>
      </c>
    </row>
    <row r="21" spans="1:20" ht="17.25" customHeight="1" x14ac:dyDescent="0.25">
      <c r="A21" s="38" t="s">
        <v>61</v>
      </c>
      <c r="B21" s="39">
        <v>44942</v>
      </c>
      <c r="C21" s="40">
        <v>44942</v>
      </c>
      <c r="D21" s="41" t="s">
        <v>23</v>
      </c>
      <c r="E21" s="42" t="s">
        <v>62</v>
      </c>
      <c r="F21" s="42" t="s">
        <v>63</v>
      </c>
      <c r="G21" s="43">
        <v>73800000</v>
      </c>
      <c r="H21" s="44" t="s">
        <v>26</v>
      </c>
      <c r="I21" s="45" t="s">
        <v>64</v>
      </c>
      <c r="J21" s="46">
        <v>20500000</v>
      </c>
      <c r="K21" s="47"/>
      <c r="L21" s="48">
        <f t="shared" si="1"/>
        <v>94300000</v>
      </c>
      <c r="M21" s="49"/>
      <c r="N21" s="50"/>
      <c r="O21" s="51"/>
      <c r="Q21" s="52">
        <v>45168</v>
      </c>
      <c r="R21" s="53" t="e">
        <f t="shared" si="2"/>
        <v>#REF!</v>
      </c>
      <c r="S21" s="54" t="e">
        <f>+#REF!-C21</f>
        <v>#REF!</v>
      </c>
      <c r="T21" s="54">
        <f t="shared" si="0"/>
        <v>226</v>
      </c>
    </row>
    <row r="22" spans="1:20" ht="17.25" customHeight="1" x14ac:dyDescent="0.25">
      <c r="A22" s="38" t="s">
        <v>65</v>
      </c>
      <c r="B22" s="39">
        <v>44943</v>
      </c>
      <c r="C22" s="40">
        <v>44944</v>
      </c>
      <c r="D22" s="41" t="s">
        <v>23</v>
      </c>
      <c r="E22" s="42" t="s">
        <v>66</v>
      </c>
      <c r="F22" s="42" t="s">
        <v>67</v>
      </c>
      <c r="G22" s="43">
        <v>60255000</v>
      </c>
      <c r="H22" s="44" t="s">
        <v>26</v>
      </c>
      <c r="I22" s="45" t="s">
        <v>68</v>
      </c>
      <c r="J22" s="46">
        <v>16291167</v>
      </c>
      <c r="K22" s="47"/>
      <c r="L22" s="48">
        <f t="shared" si="1"/>
        <v>76546167</v>
      </c>
      <c r="M22" s="49"/>
      <c r="N22" s="50"/>
      <c r="O22" s="51"/>
      <c r="Q22" s="52">
        <v>45168</v>
      </c>
      <c r="R22" s="53" t="e">
        <f t="shared" si="2"/>
        <v>#REF!</v>
      </c>
      <c r="S22" s="54" t="e">
        <f>+#REF!-C22</f>
        <v>#REF!</v>
      </c>
      <c r="T22" s="54">
        <f t="shared" si="0"/>
        <v>224</v>
      </c>
    </row>
    <row r="23" spans="1:20" ht="17.25" customHeight="1" x14ac:dyDescent="0.25">
      <c r="A23" s="38" t="s">
        <v>69</v>
      </c>
      <c r="B23" s="39">
        <v>44945</v>
      </c>
      <c r="C23" s="40">
        <v>44949</v>
      </c>
      <c r="D23" s="41" t="s">
        <v>23</v>
      </c>
      <c r="E23" s="42" t="s">
        <v>70</v>
      </c>
      <c r="F23" s="42" t="s">
        <v>71</v>
      </c>
      <c r="G23" s="43">
        <v>85500000</v>
      </c>
      <c r="H23" s="44" t="s">
        <v>26</v>
      </c>
      <c r="I23" s="45" t="s">
        <v>72</v>
      </c>
      <c r="J23" s="46">
        <v>31033333</v>
      </c>
      <c r="K23" s="47"/>
      <c r="L23" s="48">
        <f t="shared" si="1"/>
        <v>116533333</v>
      </c>
      <c r="M23" s="49"/>
      <c r="N23" s="50"/>
      <c r="O23" s="51"/>
      <c r="Q23" s="52">
        <v>45168</v>
      </c>
      <c r="R23" s="53" t="e">
        <f t="shared" si="2"/>
        <v>#REF!</v>
      </c>
      <c r="S23" s="54" t="e">
        <f>+#REF!-C23</f>
        <v>#REF!</v>
      </c>
      <c r="T23" s="54">
        <f t="shared" si="0"/>
        <v>219</v>
      </c>
    </row>
    <row r="24" spans="1:20" ht="17.25" customHeight="1" x14ac:dyDescent="0.25">
      <c r="A24" s="38" t="s">
        <v>73</v>
      </c>
      <c r="B24" s="39">
        <v>44945</v>
      </c>
      <c r="C24" s="40">
        <v>44949</v>
      </c>
      <c r="D24" s="41" t="s">
        <v>23</v>
      </c>
      <c r="E24" s="42" t="s">
        <v>74</v>
      </c>
      <c r="F24" s="42" t="s">
        <v>75</v>
      </c>
      <c r="G24" s="43">
        <v>57600000</v>
      </c>
      <c r="H24" s="44" t="s">
        <v>26</v>
      </c>
      <c r="I24" s="45" t="s">
        <v>76</v>
      </c>
      <c r="J24" s="46">
        <v>20906667</v>
      </c>
      <c r="K24" s="47"/>
      <c r="L24" s="48">
        <f t="shared" si="1"/>
        <v>78506667</v>
      </c>
      <c r="M24" s="49"/>
      <c r="N24" s="50"/>
      <c r="O24" s="51"/>
      <c r="Q24" s="52">
        <v>45168</v>
      </c>
      <c r="R24" s="53" t="e">
        <f t="shared" si="2"/>
        <v>#REF!</v>
      </c>
      <c r="S24" s="54" t="e">
        <f>+#REF!-C24</f>
        <v>#REF!</v>
      </c>
      <c r="T24" s="54">
        <f t="shared" si="0"/>
        <v>219</v>
      </c>
    </row>
    <row r="25" spans="1:20" ht="17.25" customHeight="1" x14ac:dyDescent="0.25">
      <c r="A25" s="38" t="s">
        <v>77</v>
      </c>
      <c r="B25" s="39">
        <v>44945</v>
      </c>
      <c r="C25" s="40">
        <v>44949</v>
      </c>
      <c r="D25" s="41" t="s">
        <v>23</v>
      </c>
      <c r="E25" s="42" t="s">
        <v>74</v>
      </c>
      <c r="F25" s="42" t="s">
        <v>78</v>
      </c>
      <c r="G25" s="43">
        <v>53280000</v>
      </c>
      <c r="H25" s="44" t="s">
        <v>26</v>
      </c>
      <c r="I25" s="45" t="s">
        <v>79</v>
      </c>
      <c r="J25" s="46">
        <v>0</v>
      </c>
      <c r="K25" s="47">
        <v>28021333</v>
      </c>
      <c r="L25" s="48">
        <f t="shared" si="1"/>
        <v>25258667</v>
      </c>
      <c r="M25" s="49"/>
      <c r="N25" s="50"/>
      <c r="O25" s="51"/>
      <c r="Q25" s="52">
        <v>45168</v>
      </c>
      <c r="R25" s="53" t="e">
        <f t="shared" si="2"/>
        <v>#REF!</v>
      </c>
      <c r="S25" s="54" t="e">
        <f>+#REF!-C25</f>
        <v>#REF!</v>
      </c>
      <c r="T25" s="54">
        <f t="shared" si="0"/>
        <v>219</v>
      </c>
    </row>
    <row r="26" spans="1:20" ht="17.25" customHeight="1" x14ac:dyDescent="0.25">
      <c r="A26" s="38" t="s">
        <v>80</v>
      </c>
      <c r="B26" s="39">
        <v>44949</v>
      </c>
      <c r="C26" s="40">
        <v>44952</v>
      </c>
      <c r="D26" s="41" t="s">
        <v>23</v>
      </c>
      <c r="E26" s="42" t="s">
        <v>81</v>
      </c>
      <c r="F26" s="42" t="s">
        <v>82</v>
      </c>
      <c r="G26" s="43">
        <v>38400000</v>
      </c>
      <c r="H26" s="44" t="s">
        <v>26</v>
      </c>
      <c r="I26" s="45" t="s">
        <v>83</v>
      </c>
      <c r="J26" s="46">
        <v>0</v>
      </c>
      <c r="K26" s="47"/>
      <c r="L26" s="48">
        <f t="shared" si="1"/>
        <v>38400000</v>
      </c>
      <c r="M26" s="49"/>
      <c r="N26" s="50"/>
      <c r="O26" s="51"/>
      <c r="Q26" s="52">
        <v>45168</v>
      </c>
      <c r="R26" s="53" t="e">
        <f t="shared" si="2"/>
        <v>#REF!</v>
      </c>
      <c r="S26" s="54" t="e">
        <f>+#REF!-C26</f>
        <v>#REF!</v>
      </c>
      <c r="T26" s="54">
        <f t="shared" si="0"/>
        <v>216</v>
      </c>
    </row>
    <row r="27" spans="1:20" ht="17.25" customHeight="1" x14ac:dyDescent="0.25">
      <c r="A27" s="38" t="s">
        <v>84</v>
      </c>
      <c r="B27" s="39">
        <v>44946</v>
      </c>
      <c r="C27" s="40">
        <v>44952</v>
      </c>
      <c r="D27" s="41" t="s">
        <v>23</v>
      </c>
      <c r="E27" s="42" t="s">
        <v>85</v>
      </c>
      <c r="F27" s="42" t="s">
        <v>86</v>
      </c>
      <c r="G27" s="43">
        <v>64890000</v>
      </c>
      <c r="H27" s="44" t="s">
        <v>26</v>
      </c>
      <c r="I27" s="45" t="s">
        <v>87</v>
      </c>
      <c r="J27" s="46">
        <v>8411667</v>
      </c>
      <c r="K27" s="47"/>
      <c r="L27" s="48">
        <f t="shared" si="1"/>
        <v>73301667</v>
      </c>
      <c r="M27" s="49"/>
      <c r="N27" s="50"/>
      <c r="O27" s="51"/>
      <c r="Q27" s="52">
        <v>45168</v>
      </c>
      <c r="R27" s="53" t="e">
        <f t="shared" si="2"/>
        <v>#REF!</v>
      </c>
      <c r="S27" s="54" t="e">
        <f>+#REF!-C27</f>
        <v>#REF!</v>
      </c>
      <c r="T27" s="54">
        <f t="shared" si="0"/>
        <v>216</v>
      </c>
    </row>
    <row r="28" spans="1:20" ht="17.25" customHeight="1" x14ac:dyDescent="0.25">
      <c r="A28" s="38" t="s">
        <v>88</v>
      </c>
      <c r="B28" s="39">
        <v>44946</v>
      </c>
      <c r="C28" s="40">
        <v>44952</v>
      </c>
      <c r="D28" s="41" t="s">
        <v>23</v>
      </c>
      <c r="E28" s="42" t="s">
        <v>89</v>
      </c>
      <c r="F28" s="42" t="s">
        <v>90</v>
      </c>
      <c r="G28" s="43">
        <v>64890000</v>
      </c>
      <c r="H28" s="44" t="s">
        <v>26</v>
      </c>
      <c r="I28" s="45" t="s">
        <v>91</v>
      </c>
      <c r="J28" s="46">
        <v>20428333</v>
      </c>
      <c r="K28" s="47"/>
      <c r="L28" s="48">
        <f t="shared" si="1"/>
        <v>85318333</v>
      </c>
      <c r="M28" s="49"/>
      <c r="N28" s="50"/>
      <c r="O28" s="51"/>
      <c r="Q28" s="52">
        <v>45168</v>
      </c>
      <c r="R28" s="53" t="e">
        <f t="shared" si="2"/>
        <v>#REF!</v>
      </c>
      <c r="S28" s="54" t="e">
        <f>+#REF!-C28</f>
        <v>#REF!</v>
      </c>
      <c r="T28" s="54">
        <f t="shared" si="0"/>
        <v>216</v>
      </c>
    </row>
    <row r="29" spans="1:20" ht="17.25" customHeight="1" x14ac:dyDescent="0.25">
      <c r="A29" s="38" t="s">
        <v>92</v>
      </c>
      <c r="B29" s="39">
        <v>44944</v>
      </c>
      <c r="C29" s="40">
        <v>44945</v>
      </c>
      <c r="D29" s="41" t="s">
        <v>53</v>
      </c>
      <c r="E29" s="42" t="s">
        <v>93</v>
      </c>
      <c r="F29" s="42" t="s">
        <v>94</v>
      </c>
      <c r="G29" s="43">
        <v>27000000</v>
      </c>
      <c r="H29" s="44" t="s">
        <v>26</v>
      </c>
      <c r="I29" s="45" t="s">
        <v>95</v>
      </c>
      <c r="J29" s="46">
        <v>7200000</v>
      </c>
      <c r="K29" s="47"/>
      <c r="L29" s="48">
        <f t="shared" si="1"/>
        <v>34200000</v>
      </c>
      <c r="M29" s="49"/>
      <c r="N29" s="50"/>
      <c r="O29" s="51"/>
      <c r="Q29" s="52">
        <v>45168</v>
      </c>
      <c r="R29" s="53" t="e">
        <f t="shared" si="2"/>
        <v>#REF!</v>
      </c>
      <c r="S29" s="54" t="e">
        <f>+#REF!-C29</f>
        <v>#REF!</v>
      </c>
      <c r="T29" s="54">
        <f t="shared" si="0"/>
        <v>223</v>
      </c>
    </row>
    <row r="30" spans="1:20" ht="17.25" customHeight="1" x14ac:dyDescent="0.25">
      <c r="A30" s="38" t="s">
        <v>96</v>
      </c>
      <c r="B30" s="39">
        <v>44942</v>
      </c>
      <c r="C30" s="40">
        <v>44942</v>
      </c>
      <c r="D30" s="41" t="s">
        <v>53</v>
      </c>
      <c r="E30" s="42" t="s">
        <v>97</v>
      </c>
      <c r="F30" s="42" t="s">
        <v>98</v>
      </c>
      <c r="G30" s="43">
        <v>43200000</v>
      </c>
      <c r="H30" s="44" t="s">
        <v>26</v>
      </c>
      <c r="I30" s="45" t="s">
        <v>99</v>
      </c>
      <c r="J30" s="46">
        <v>12000000</v>
      </c>
      <c r="K30" s="47"/>
      <c r="L30" s="48">
        <f t="shared" si="1"/>
        <v>55200000</v>
      </c>
      <c r="M30" s="49"/>
      <c r="N30" s="50"/>
      <c r="O30" s="51"/>
      <c r="Q30" s="52">
        <v>45168</v>
      </c>
      <c r="R30" s="53" t="e">
        <f t="shared" si="2"/>
        <v>#REF!</v>
      </c>
      <c r="S30" s="54" t="e">
        <f>+#REF!-C30</f>
        <v>#REF!</v>
      </c>
      <c r="T30" s="54">
        <f t="shared" si="0"/>
        <v>226</v>
      </c>
    </row>
    <row r="31" spans="1:20" ht="17.25" customHeight="1" x14ac:dyDescent="0.25">
      <c r="A31" s="38" t="s">
        <v>100</v>
      </c>
      <c r="B31" s="39">
        <v>44942</v>
      </c>
      <c r="C31" s="40">
        <v>44942</v>
      </c>
      <c r="D31" s="41" t="s">
        <v>23</v>
      </c>
      <c r="E31" s="42" t="s">
        <v>101</v>
      </c>
      <c r="F31" s="42" t="s">
        <v>102</v>
      </c>
      <c r="G31" s="43">
        <v>57510000</v>
      </c>
      <c r="H31" s="44" t="s">
        <v>26</v>
      </c>
      <c r="I31" s="45" t="s">
        <v>103</v>
      </c>
      <c r="J31" s="46">
        <v>15975000</v>
      </c>
      <c r="K31" s="47"/>
      <c r="L31" s="48">
        <f t="shared" si="1"/>
        <v>73485000</v>
      </c>
      <c r="M31" s="49"/>
      <c r="N31" s="50"/>
      <c r="O31" s="51"/>
      <c r="Q31" s="52">
        <v>45168</v>
      </c>
      <c r="R31" s="53" t="e">
        <f t="shared" si="2"/>
        <v>#REF!</v>
      </c>
      <c r="S31" s="54" t="e">
        <f>+#REF!-C31</f>
        <v>#REF!</v>
      </c>
      <c r="T31" s="54">
        <f t="shared" si="0"/>
        <v>226</v>
      </c>
    </row>
    <row r="32" spans="1:20" ht="17.25" customHeight="1" x14ac:dyDescent="0.25">
      <c r="A32" s="38" t="s">
        <v>104</v>
      </c>
      <c r="B32" s="39">
        <v>44943</v>
      </c>
      <c r="C32" s="40">
        <v>44944</v>
      </c>
      <c r="D32" s="41" t="s">
        <v>23</v>
      </c>
      <c r="E32" s="42" t="s">
        <v>105</v>
      </c>
      <c r="F32" s="42" t="s">
        <v>106</v>
      </c>
      <c r="G32" s="43">
        <v>83430000</v>
      </c>
      <c r="H32" s="44" t="s">
        <v>26</v>
      </c>
      <c r="I32" s="45" t="s">
        <v>107</v>
      </c>
      <c r="J32" s="46">
        <v>22557000</v>
      </c>
      <c r="K32" s="47"/>
      <c r="L32" s="48">
        <f t="shared" si="1"/>
        <v>105987000</v>
      </c>
      <c r="M32" s="49"/>
      <c r="N32" s="50"/>
      <c r="O32" s="51"/>
      <c r="Q32" s="52">
        <v>45168</v>
      </c>
      <c r="R32" s="53" t="e">
        <f t="shared" si="2"/>
        <v>#REF!</v>
      </c>
      <c r="S32" s="54" t="e">
        <f>+#REF!-C32</f>
        <v>#REF!</v>
      </c>
      <c r="T32" s="54">
        <f t="shared" si="0"/>
        <v>224</v>
      </c>
    </row>
    <row r="33" spans="1:20" ht="17.25" customHeight="1" x14ac:dyDescent="0.25">
      <c r="A33" s="38" t="s">
        <v>108</v>
      </c>
      <c r="B33" s="39">
        <v>44943</v>
      </c>
      <c r="C33" s="40">
        <v>44944</v>
      </c>
      <c r="D33" s="41" t="s">
        <v>23</v>
      </c>
      <c r="E33" s="42" t="s">
        <v>109</v>
      </c>
      <c r="F33" s="42" t="s">
        <v>110</v>
      </c>
      <c r="G33" s="43">
        <v>83430000</v>
      </c>
      <c r="H33" s="44" t="s">
        <v>26</v>
      </c>
      <c r="I33" s="45" t="s">
        <v>111</v>
      </c>
      <c r="J33" s="46">
        <v>22557000</v>
      </c>
      <c r="K33" s="47"/>
      <c r="L33" s="48">
        <f t="shared" si="1"/>
        <v>105987000</v>
      </c>
      <c r="M33" s="49"/>
      <c r="N33" s="50"/>
      <c r="O33" s="51"/>
      <c r="Q33" s="52">
        <v>45168</v>
      </c>
      <c r="R33" s="53" t="e">
        <f t="shared" si="2"/>
        <v>#REF!</v>
      </c>
      <c r="S33" s="54" t="e">
        <f>+#REF!-C33</f>
        <v>#REF!</v>
      </c>
      <c r="T33" s="54">
        <f t="shared" si="0"/>
        <v>224</v>
      </c>
    </row>
    <row r="34" spans="1:20" ht="17.25" customHeight="1" x14ac:dyDescent="0.25">
      <c r="A34" s="38" t="s">
        <v>112</v>
      </c>
      <c r="B34" s="39">
        <v>44943</v>
      </c>
      <c r="C34" s="40">
        <v>44944</v>
      </c>
      <c r="D34" s="41" t="s">
        <v>23</v>
      </c>
      <c r="E34" s="42" t="s">
        <v>113</v>
      </c>
      <c r="F34" s="42" t="s">
        <v>114</v>
      </c>
      <c r="G34" s="43">
        <v>90810000</v>
      </c>
      <c r="H34" s="44" t="s">
        <v>26</v>
      </c>
      <c r="I34" s="45" t="s">
        <v>115</v>
      </c>
      <c r="J34" s="46">
        <v>24552333</v>
      </c>
      <c r="K34" s="47"/>
      <c r="L34" s="48">
        <f t="shared" si="1"/>
        <v>115362333</v>
      </c>
      <c r="M34" s="49"/>
      <c r="N34" s="50"/>
      <c r="O34" s="51"/>
      <c r="Q34" s="52">
        <v>45168</v>
      </c>
      <c r="R34" s="53" t="e">
        <f t="shared" si="2"/>
        <v>#REF!</v>
      </c>
      <c r="S34" s="54" t="e">
        <f>+#REF!-C34</f>
        <v>#REF!</v>
      </c>
      <c r="T34" s="54">
        <f t="shared" si="0"/>
        <v>224</v>
      </c>
    </row>
    <row r="35" spans="1:20" ht="17.25" customHeight="1" x14ac:dyDescent="0.25">
      <c r="A35" s="38" t="s">
        <v>116</v>
      </c>
      <c r="B35" s="39">
        <v>44944</v>
      </c>
      <c r="C35" s="40">
        <v>44945</v>
      </c>
      <c r="D35" s="41" t="s">
        <v>23</v>
      </c>
      <c r="E35" s="42" t="s">
        <v>117</v>
      </c>
      <c r="F35" s="42" t="s">
        <v>118</v>
      </c>
      <c r="G35" s="43">
        <v>69570000</v>
      </c>
      <c r="H35" s="44" t="s">
        <v>26</v>
      </c>
      <c r="I35" s="45" t="s">
        <v>119</v>
      </c>
      <c r="J35" s="46">
        <v>0</v>
      </c>
      <c r="K35" s="47"/>
      <c r="L35" s="48">
        <f t="shared" si="1"/>
        <v>69570000</v>
      </c>
      <c r="M35" s="49"/>
      <c r="N35" s="50"/>
      <c r="O35" s="51"/>
      <c r="Q35" s="52">
        <v>45168</v>
      </c>
      <c r="R35" s="53" t="e">
        <f t="shared" si="2"/>
        <v>#REF!</v>
      </c>
      <c r="S35" s="54" t="e">
        <f>+#REF!-C35</f>
        <v>#REF!</v>
      </c>
      <c r="T35" s="54">
        <f t="shared" si="0"/>
        <v>223</v>
      </c>
    </row>
    <row r="36" spans="1:20" ht="17.25" customHeight="1" x14ac:dyDescent="0.25">
      <c r="A36" s="38" t="s">
        <v>120</v>
      </c>
      <c r="B36" s="39">
        <v>44943</v>
      </c>
      <c r="C36" s="40">
        <v>44944</v>
      </c>
      <c r="D36" s="41" t="s">
        <v>23</v>
      </c>
      <c r="E36" s="42" t="s">
        <v>121</v>
      </c>
      <c r="F36" s="42" t="s">
        <v>122</v>
      </c>
      <c r="G36" s="43">
        <v>69570000</v>
      </c>
      <c r="H36" s="44" t="s">
        <v>26</v>
      </c>
      <c r="I36" s="45" t="s">
        <v>123</v>
      </c>
      <c r="J36" s="46">
        <v>18809667</v>
      </c>
      <c r="K36" s="47"/>
      <c r="L36" s="48">
        <f t="shared" si="1"/>
        <v>88379667</v>
      </c>
      <c r="M36" s="49"/>
      <c r="N36" s="50"/>
      <c r="O36" s="51"/>
      <c r="Q36" s="52">
        <v>45168</v>
      </c>
      <c r="R36" s="53" t="e">
        <f t="shared" si="2"/>
        <v>#REF!</v>
      </c>
      <c r="S36" s="54" t="e">
        <f>+#REF!-C36</f>
        <v>#REF!</v>
      </c>
      <c r="T36" s="54">
        <f t="shared" si="0"/>
        <v>224</v>
      </c>
    </row>
    <row r="37" spans="1:20" ht="17.25" customHeight="1" x14ac:dyDescent="0.25">
      <c r="A37" s="38" t="s">
        <v>124</v>
      </c>
      <c r="B37" s="39">
        <v>44943</v>
      </c>
      <c r="C37" s="40">
        <v>44945</v>
      </c>
      <c r="D37" s="41" t="s">
        <v>23</v>
      </c>
      <c r="E37" s="42" t="s">
        <v>125</v>
      </c>
      <c r="F37" s="42" t="s">
        <v>126</v>
      </c>
      <c r="G37" s="43">
        <v>112500000</v>
      </c>
      <c r="H37" s="44" t="s">
        <v>26</v>
      </c>
      <c r="I37" s="45" t="s">
        <v>127</v>
      </c>
      <c r="J37" s="46">
        <v>0</v>
      </c>
      <c r="K37" s="47">
        <v>92083333</v>
      </c>
      <c r="L37" s="48">
        <f t="shared" si="1"/>
        <v>20416667</v>
      </c>
      <c r="M37" s="49"/>
      <c r="N37" s="50"/>
      <c r="O37" s="51"/>
      <c r="Q37" s="52">
        <v>45168</v>
      </c>
      <c r="R37" s="53" t="e">
        <f t="shared" si="2"/>
        <v>#REF!</v>
      </c>
      <c r="S37" s="54" t="e">
        <f>+#REF!-C37</f>
        <v>#REF!</v>
      </c>
      <c r="T37" s="54">
        <f t="shared" si="0"/>
        <v>223</v>
      </c>
    </row>
    <row r="38" spans="1:20" ht="17.25" customHeight="1" x14ac:dyDescent="0.25">
      <c r="A38" s="38" t="s">
        <v>128</v>
      </c>
      <c r="B38" s="39">
        <v>44943</v>
      </c>
      <c r="C38" s="40">
        <v>44944</v>
      </c>
      <c r="D38" s="41" t="s">
        <v>23</v>
      </c>
      <c r="E38" s="42" t="s">
        <v>129</v>
      </c>
      <c r="F38" s="42" t="s">
        <v>130</v>
      </c>
      <c r="G38" s="43">
        <v>90000000</v>
      </c>
      <c r="H38" s="44" t="s">
        <v>26</v>
      </c>
      <c r="I38" s="45" t="s">
        <v>131</v>
      </c>
      <c r="J38" s="46">
        <v>0</v>
      </c>
      <c r="K38" s="47"/>
      <c r="L38" s="48">
        <f t="shared" si="1"/>
        <v>90000000</v>
      </c>
      <c r="M38" s="49"/>
      <c r="N38" s="50"/>
      <c r="O38" s="51"/>
      <c r="Q38" s="52">
        <v>45168</v>
      </c>
      <c r="R38" s="53" t="e">
        <f t="shared" si="2"/>
        <v>#REF!</v>
      </c>
      <c r="S38" s="54" t="e">
        <f>+#REF!-C38</f>
        <v>#REF!</v>
      </c>
      <c r="T38" s="54">
        <f t="shared" si="0"/>
        <v>224</v>
      </c>
    </row>
    <row r="39" spans="1:20" ht="17.25" customHeight="1" x14ac:dyDescent="0.25">
      <c r="A39" s="38" t="s">
        <v>132</v>
      </c>
      <c r="B39" s="39">
        <v>44945</v>
      </c>
      <c r="C39" s="40">
        <v>44945</v>
      </c>
      <c r="D39" s="41" t="s">
        <v>53</v>
      </c>
      <c r="E39" s="42" t="s">
        <v>133</v>
      </c>
      <c r="F39" s="42" t="s">
        <v>94</v>
      </c>
      <c r="G39" s="43">
        <v>27000000</v>
      </c>
      <c r="H39" s="44" t="s">
        <v>26</v>
      </c>
      <c r="I39" s="45" t="s">
        <v>134</v>
      </c>
      <c r="J39" s="46">
        <v>7200000</v>
      </c>
      <c r="K39" s="47"/>
      <c r="L39" s="48">
        <f t="shared" si="1"/>
        <v>34200000</v>
      </c>
      <c r="M39" s="49"/>
      <c r="N39" s="50"/>
      <c r="O39" s="51"/>
      <c r="Q39" s="52">
        <v>45168</v>
      </c>
      <c r="R39" s="53" t="e">
        <f t="shared" si="2"/>
        <v>#REF!</v>
      </c>
      <c r="S39" s="54" t="e">
        <f>+#REF!-C39</f>
        <v>#REF!</v>
      </c>
      <c r="T39" s="54">
        <f t="shared" si="0"/>
        <v>223</v>
      </c>
    </row>
    <row r="40" spans="1:20" ht="17.25" customHeight="1" x14ac:dyDescent="0.25">
      <c r="A40" s="38" t="s">
        <v>135</v>
      </c>
      <c r="B40" s="39">
        <v>44945</v>
      </c>
      <c r="C40" s="40">
        <v>44946</v>
      </c>
      <c r="D40" s="41" t="s">
        <v>23</v>
      </c>
      <c r="E40" s="42" t="s">
        <v>136</v>
      </c>
      <c r="F40" s="42" t="s">
        <v>137</v>
      </c>
      <c r="G40" s="43">
        <v>62881500</v>
      </c>
      <c r="H40" s="44" t="s">
        <v>26</v>
      </c>
      <c r="I40" s="45" t="s">
        <v>138</v>
      </c>
      <c r="J40" s="46">
        <v>0</v>
      </c>
      <c r="K40" s="47"/>
      <c r="L40" s="48">
        <f t="shared" si="1"/>
        <v>62881500</v>
      </c>
      <c r="M40" s="49"/>
      <c r="N40" s="50"/>
      <c r="O40" s="51"/>
      <c r="Q40" s="52">
        <v>45168</v>
      </c>
      <c r="R40" s="53" t="e">
        <f t="shared" si="2"/>
        <v>#REF!</v>
      </c>
      <c r="S40" s="54" t="e">
        <f>+#REF!-C40</f>
        <v>#REF!</v>
      </c>
      <c r="T40" s="54">
        <f t="shared" si="0"/>
        <v>222</v>
      </c>
    </row>
    <row r="41" spans="1:20" ht="17.25" customHeight="1" x14ac:dyDescent="0.25">
      <c r="A41" s="38" t="s">
        <v>139</v>
      </c>
      <c r="B41" s="39">
        <v>44945</v>
      </c>
      <c r="C41" s="40">
        <v>44945</v>
      </c>
      <c r="D41" s="41" t="s">
        <v>23</v>
      </c>
      <c r="E41" s="42" t="s">
        <v>140</v>
      </c>
      <c r="F41" s="42" t="s">
        <v>141</v>
      </c>
      <c r="G41" s="43">
        <v>104500000</v>
      </c>
      <c r="H41" s="44" t="s">
        <v>26</v>
      </c>
      <c r="I41" s="45" t="s">
        <v>142</v>
      </c>
      <c r="J41" s="46">
        <v>0</v>
      </c>
      <c r="K41" s="47"/>
      <c r="L41" s="48">
        <f t="shared" si="1"/>
        <v>104500000</v>
      </c>
      <c r="M41" s="49"/>
      <c r="N41" s="50"/>
      <c r="O41" s="51"/>
      <c r="Q41" s="52">
        <v>45168</v>
      </c>
      <c r="R41" s="53" t="e">
        <f t="shared" si="2"/>
        <v>#REF!</v>
      </c>
      <c r="S41" s="54" t="e">
        <f>+#REF!-C41</f>
        <v>#REF!</v>
      </c>
      <c r="T41" s="54">
        <f t="shared" si="0"/>
        <v>223</v>
      </c>
    </row>
    <row r="42" spans="1:20" ht="17.25" customHeight="1" x14ac:dyDescent="0.25">
      <c r="A42" s="38" t="s">
        <v>143</v>
      </c>
      <c r="B42" s="39">
        <v>44944</v>
      </c>
      <c r="C42" s="40">
        <v>44945</v>
      </c>
      <c r="D42" s="41" t="s">
        <v>23</v>
      </c>
      <c r="E42" s="42" t="s">
        <v>144</v>
      </c>
      <c r="F42" s="42" t="s">
        <v>145</v>
      </c>
      <c r="G42" s="43">
        <v>104500000</v>
      </c>
      <c r="H42" s="44" t="s">
        <v>26</v>
      </c>
      <c r="I42" s="45" t="s">
        <v>146</v>
      </c>
      <c r="J42" s="46">
        <v>0</v>
      </c>
      <c r="K42" s="47"/>
      <c r="L42" s="48">
        <f t="shared" si="1"/>
        <v>104500000</v>
      </c>
      <c r="M42" s="49"/>
      <c r="N42" s="50"/>
      <c r="O42" s="51"/>
      <c r="Q42" s="52">
        <v>45168</v>
      </c>
      <c r="R42" s="53" t="e">
        <f t="shared" si="2"/>
        <v>#REF!</v>
      </c>
      <c r="S42" s="54" t="e">
        <f>+#REF!-C42</f>
        <v>#REF!</v>
      </c>
      <c r="T42" s="54">
        <f t="shared" si="0"/>
        <v>223</v>
      </c>
    </row>
    <row r="43" spans="1:20" ht="17.25" customHeight="1" x14ac:dyDescent="0.25">
      <c r="A43" s="38" t="s">
        <v>147</v>
      </c>
      <c r="B43" s="39">
        <v>44945</v>
      </c>
      <c r="C43" s="40">
        <v>44946</v>
      </c>
      <c r="D43" s="41" t="s">
        <v>23</v>
      </c>
      <c r="E43" s="42" t="s">
        <v>148</v>
      </c>
      <c r="F43" s="42" t="s">
        <v>149</v>
      </c>
      <c r="G43" s="43">
        <v>80300000</v>
      </c>
      <c r="H43" s="44" t="s">
        <v>26</v>
      </c>
      <c r="I43" s="45" t="s">
        <v>150</v>
      </c>
      <c r="J43" s="46">
        <v>0</v>
      </c>
      <c r="K43" s="47"/>
      <c r="L43" s="48">
        <f t="shared" si="1"/>
        <v>80300000</v>
      </c>
      <c r="M43" s="49"/>
      <c r="N43" s="50"/>
      <c r="O43" s="51"/>
      <c r="Q43" s="52">
        <v>45168</v>
      </c>
      <c r="R43" s="53" t="e">
        <f t="shared" si="2"/>
        <v>#REF!</v>
      </c>
      <c r="S43" s="54" t="e">
        <f>+#REF!-C43</f>
        <v>#REF!</v>
      </c>
      <c r="T43" s="54">
        <f t="shared" si="0"/>
        <v>222</v>
      </c>
    </row>
    <row r="44" spans="1:20" ht="17.25" customHeight="1" x14ac:dyDescent="0.25">
      <c r="A44" s="38" t="s">
        <v>151</v>
      </c>
      <c r="B44" s="39">
        <v>44944</v>
      </c>
      <c r="C44" s="40">
        <v>44945</v>
      </c>
      <c r="D44" s="41" t="s">
        <v>23</v>
      </c>
      <c r="E44" s="42" t="s">
        <v>152</v>
      </c>
      <c r="F44" s="42" t="s">
        <v>153</v>
      </c>
      <c r="G44" s="43">
        <v>104500000</v>
      </c>
      <c r="H44" s="44" t="s">
        <v>26</v>
      </c>
      <c r="I44" s="45" t="s">
        <v>154</v>
      </c>
      <c r="J44" s="46">
        <v>0</v>
      </c>
      <c r="K44" s="47"/>
      <c r="L44" s="48">
        <f t="shared" si="1"/>
        <v>104500000</v>
      </c>
      <c r="M44" s="49"/>
      <c r="N44" s="50"/>
      <c r="O44" s="51"/>
      <c r="Q44" s="52">
        <v>45168</v>
      </c>
      <c r="R44" s="53" t="e">
        <f t="shared" si="2"/>
        <v>#REF!</v>
      </c>
      <c r="S44" s="54" t="e">
        <f>+#REF!-C44</f>
        <v>#REF!</v>
      </c>
      <c r="T44" s="54">
        <f t="shared" si="0"/>
        <v>223</v>
      </c>
    </row>
    <row r="45" spans="1:20" ht="17.25" customHeight="1" x14ac:dyDescent="0.25">
      <c r="A45" s="38" t="s">
        <v>155</v>
      </c>
      <c r="B45" s="39">
        <v>44944</v>
      </c>
      <c r="C45" s="40">
        <v>44945</v>
      </c>
      <c r="D45" s="41" t="s">
        <v>23</v>
      </c>
      <c r="E45" s="42" t="s">
        <v>156</v>
      </c>
      <c r="F45" s="42" t="s">
        <v>157</v>
      </c>
      <c r="G45" s="43">
        <v>80300000</v>
      </c>
      <c r="H45" s="44" t="s">
        <v>26</v>
      </c>
      <c r="I45" s="45" t="s">
        <v>158</v>
      </c>
      <c r="J45" s="46">
        <v>0</v>
      </c>
      <c r="K45" s="47"/>
      <c r="L45" s="48">
        <f t="shared" si="1"/>
        <v>80300000</v>
      </c>
      <c r="M45" s="49"/>
      <c r="N45" s="50"/>
      <c r="O45" s="51"/>
      <c r="Q45" s="52">
        <v>45168</v>
      </c>
      <c r="R45" s="53" t="e">
        <f t="shared" si="2"/>
        <v>#REF!</v>
      </c>
      <c r="S45" s="54" t="e">
        <f>+#REF!-C45</f>
        <v>#REF!</v>
      </c>
      <c r="T45" s="54">
        <f t="shared" si="0"/>
        <v>223</v>
      </c>
    </row>
    <row r="46" spans="1:20" ht="17.25" customHeight="1" x14ac:dyDescent="0.25">
      <c r="A46" s="38" t="s">
        <v>159</v>
      </c>
      <c r="B46" s="39">
        <v>44944</v>
      </c>
      <c r="C46" s="40">
        <v>44945</v>
      </c>
      <c r="D46" s="41" t="s">
        <v>23</v>
      </c>
      <c r="E46" s="42" t="s">
        <v>160</v>
      </c>
      <c r="F46" s="42" t="s">
        <v>161</v>
      </c>
      <c r="G46" s="43">
        <v>80300000</v>
      </c>
      <c r="H46" s="44" t="s">
        <v>26</v>
      </c>
      <c r="I46" s="45" t="s">
        <v>162</v>
      </c>
      <c r="J46" s="46">
        <v>0</v>
      </c>
      <c r="K46" s="47"/>
      <c r="L46" s="48">
        <f t="shared" si="1"/>
        <v>80300000</v>
      </c>
      <c r="M46" s="49"/>
      <c r="N46" s="50"/>
      <c r="O46" s="51"/>
      <c r="Q46" s="52">
        <v>45168</v>
      </c>
      <c r="R46" s="53" t="e">
        <f t="shared" si="2"/>
        <v>#REF!</v>
      </c>
      <c r="S46" s="54" t="e">
        <f>+#REF!-C46</f>
        <v>#REF!</v>
      </c>
      <c r="T46" s="54">
        <f t="shared" si="0"/>
        <v>223</v>
      </c>
    </row>
    <row r="47" spans="1:20" ht="17.25" customHeight="1" x14ac:dyDescent="0.25">
      <c r="A47" s="38" t="s">
        <v>163</v>
      </c>
      <c r="B47" s="39">
        <v>44944</v>
      </c>
      <c r="C47" s="40">
        <v>44945</v>
      </c>
      <c r="D47" s="41" t="s">
        <v>23</v>
      </c>
      <c r="E47" s="42" t="s">
        <v>164</v>
      </c>
      <c r="F47" s="42" t="s">
        <v>165</v>
      </c>
      <c r="G47" s="43">
        <v>59600000</v>
      </c>
      <c r="H47" s="44" t="s">
        <v>26</v>
      </c>
      <c r="I47" s="45" t="s">
        <v>166</v>
      </c>
      <c r="J47" s="46">
        <v>25330000</v>
      </c>
      <c r="K47" s="47"/>
      <c r="L47" s="48">
        <f t="shared" si="1"/>
        <v>84930000</v>
      </c>
      <c r="M47" s="49"/>
      <c r="N47" s="50"/>
      <c r="O47" s="51"/>
      <c r="Q47" s="52">
        <v>45168</v>
      </c>
      <c r="R47" s="53" t="e">
        <f t="shared" si="2"/>
        <v>#REF!</v>
      </c>
      <c r="S47" s="54" t="e">
        <f>+#REF!-C47</f>
        <v>#REF!</v>
      </c>
      <c r="T47" s="54">
        <f t="shared" si="0"/>
        <v>223</v>
      </c>
    </row>
    <row r="48" spans="1:20" ht="17.25" customHeight="1" x14ac:dyDescent="0.25">
      <c r="A48" s="38" t="s">
        <v>167</v>
      </c>
      <c r="B48" s="39">
        <v>44944</v>
      </c>
      <c r="C48" s="40">
        <v>44945</v>
      </c>
      <c r="D48" s="41" t="s">
        <v>23</v>
      </c>
      <c r="E48" s="42" t="s">
        <v>168</v>
      </c>
      <c r="F48" s="42" t="s">
        <v>169</v>
      </c>
      <c r="G48" s="43">
        <v>58300000</v>
      </c>
      <c r="H48" s="44" t="s">
        <v>26</v>
      </c>
      <c r="I48" s="45" t="s">
        <v>170</v>
      </c>
      <c r="J48" s="46">
        <v>0</v>
      </c>
      <c r="K48" s="47"/>
      <c r="L48" s="48">
        <f t="shared" si="1"/>
        <v>58300000</v>
      </c>
      <c r="M48" s="49"/>
      <c r="N48" s="50"/>
      <c r="O48" s="51"/>
      <c r="Q48" s="52">
        <v>45168</v>
      </c>
      <c r="R48" s="53" t="e">
        <f t="shared" si="2"/>
        <v>#REF!</v>
      </c>
      <c r="S48" s="54" t="e">
        <f>+#REF!-C48</f>
        <v>#REF!</v>
      </c>
      <c r="T48" s="54">
        <f t="shared" si="0"/>
        <v>223</v>
      </c>
    </row>
    <row r="49" spans="1:20" ht="17.25" customHeight="1" x14ac:dyDescent="0.25">
      <c r="A49" s="38" t="s">
        <v>171</v>
      </c>
      <c r="B49" s="39">
        <v>44944</v>
      </c>
      <c r="C49" s="40">
        <v>44946</v>
      </c>
      <c r="D49" s="41" t="s">
        <v>23</v>
      </c>
      <c r="E49" s="42" t="s">
        <v>172</v>
      </c>
      <c r="F49" s="42" t="s">
        <v>173</v>
      </c>
      <c r="G49" s="43">
        <v>104500000</v>
      </c>
      <c r="H49" s="44" t="s">
        <v>26</v>
      </c>
      <c r="I49" s="45" t="s">
        <v>174</v>
      </c>
      <c r="J49" s="46">
        <v>0</v>
      </c>
      <c r="K49" s="47"/>
      <c r="L49" s="48">
        <f t="shared" si="1"/>
        <v>104500000</v>
      </c>
      <c r="M49" s="49"/>
      <c r="N49" s="50"/>
      <c r="O49" s="51"/>
      <c r="Q49" s="52">
        <v>45168</v>
      </c>
      <c r="R49" s="53" t="e">
        <f t="shared" si="2"/>
        <v>#REF!</v>
      </c>
      <c r="S49" s="54" t="e">
        <f>+#REF!-C49</f>
        <v>#REF!</v>
      </c>
      <c r="T49" s="54">
        <f t="shared" si="0"/>
        <v>222</v>
      </c>
    </row>
    <row r="50" spans="1:20" ht="17.25" customHeight="1" x14ac:dyDescent="0.25">
      <c r="A50" s="38" t="s">
        <v>175</v>
      </c>
      <c r="B50" s="39">
        <v>44944</v>
      </c>
      <c r="C50" s="40">
        <v>44946</v>
      </c>
      <c r="D50" s="41" t="s">
        <v>23</v>
      </c>
      <c r="E50" s="42" t="s">
        <v>176</v>
      </c>
      <c r="F50" s="42" t="s">
        <v>177</v>
      </c>
      <c r="G50" s="43">
        <v>84700000</v>
      </c>
      <c r="H50" s="44" t="s">
        <v>26</v>
      </c>
      <c r="I50" s="45" t="s">
        <v>178</v>
      </c>
      <c r="J50" s="46">
        <v>0</v>
      </c>
      <c r="K50" s="47"/>
      <c r="L50" s="48">
        <f t="shared" si="1"/>
        <v>84700000</v>
      </c>
      <c r="M50" s="49"/>
      <c r="N50" s="50"/>
      <c r="O50" s="51"/>
      <c r="Q50" s="52">
        <v>45168</v>
      </c>
      <c r="R50" s="53" t="e">
        <f t="shared" si="2"/>
        <v>#REF!</v>
      </c>
      <c r="S50" s="54" t="e">
        <f>+#REF!-C50</f>
        <v>#REF!</v>
      </c>
      <c r="T50" s="54">
        <f t="shared" si="0"/>
        <v>222</v>
      </c>
    </row>
    <row r="51" spans="1:20" ht="17.25" customHeight="1" x14ac:dyDescent="0.25">
      <c r="A51" s="38" t="s">
        <v>179</v>
      </c>
      <c r="B51" s="39">
        <v>44945</v>
      </c>
      <c r="C51" s="40">
        <v>44946</v>
      </c>
      <c r="D51" s="41" t="s">
        <v>23</v>
      </c>
      <c r="E51" s="42" t="s">
        <v>180</v>
      </c>
      <c r="F51" s="42" t="s">
        <v>157</v>
      </c>
      <c r="G51" s="43">
        <v>80300000</v>
      </c>
      <c r="H51" s="44" t="s">
        <v>26</v>
      </c>
      <c r="I51" s="45" t="s">
        <v>181</v>
      </c>
      <c r="J51" s="46">
        <v>0</v>
      </c>
      <c r="K51" s="47"/>
      <c r="L51" s="48">
        <f t="shared" si="1"/>
        <v>80300000</v>
      </c>
      <c r="M51" s="49"/>
      <c r="N51" s="50"/>
      <c r="O51" s="51"/>
      <c r="Q51" s="52">
        <v>45168</v>
      </c>
      <c r="R51" s="53" t="e">
        <f t="shared" si="2"/>
        <v>#REF!</v>
      </c>
      <c r="S51" s="54" t="e">
        <f>+#REF!-C51</f>
        <v>#REF!</v>
      </c>
      <c r="T51" s="54">
        <f t="shared" si="0"/>
        <v>222</v>
      </c>
    </row>
    <row r="52" spans="1:20" ht="17.25" customHeight="1" x14ac:dyDescent="0.25">
      <c r="A52" s="38" t="s">
        <v>182</v>
      </c>
      <c r="B52" s="39">
        <v>44945</v>
      </c>
      <c r="C52" s="40">
        <v>44950</v>
      </c>
      <c r="D52" s="41" t="s">
        <v>23</v>
      </c>
      <c r="E52" s="42" t="s">
        <v>183</v>
      </c>
      <c r="F52" s="42" t="s">
        <v>137</v>
      </c>
      <c r="G52" s="43">
        <v>62881500</v>
      </c>
      <c r="H52" s="44" t="s">
        <v>26</v>
      </c>
      <c r="I52" s="45" t="s">
        <v>184</v>
      </c>
      <c r="J52" s="46">
        <v>0</v>
      </c>
      <c r="K52" s="47"/>
      <c r="L52" s="48">
        <f t="shared" si="1"/>
        <v>62881500</v>
      </c>
      <c r="M52" s="49"/>
      <c r="N52" s="50"/>
      <c r="O52" s="51"/>
      <c r="Q52" s="52">
        <v>45168</v>
      </c>
      <c r="R52" s="53" t="e">
        <f t="shared" si="2"/>
        <v>#REF!</v>
      </c>
      <c r="S52" s="54" t="e">
        <f>+#REF!-C52</f>
        <v>#REF!</v>
      </c>
      <c r="T52" s="54">
        <f t="shared" si="0"/>
        <v>218</v>
      </c>
    </row>
    <row r="53" spans="1:20" ht="17.25" customHeight="1" x14ac:dyDescent="0.25">
      <c r="A53" s="38" t="s">
        <v>185</v>
      </c>
      <c r="B53" s="39">
        <v>44946</v>
      </c>
      <c r="C53" s="40">
        <v>44949</v>
      </c>
      <c r="D53" s="41" t="s">
        <v>23</v>
      </c>
      <c r="E53" s="42" t="s">
        <v>186</v>
      </c>
      <c r="F53" s="42" t="s">
        <v>187</v>
      </c>
      <c r="G53" s="43">
        <v>83430000</v>
      </c>
      <c r="H53" s="44" t="s">
        <v>26</v>
      </c>
      <c r="I53" s="45" t="s">
        <v>188</v>
      </c>
      <c r="J53" s="46">
        <v>12360000</v>
      </c>
      <c r="K53" s="47"/>
      <c r="L53" s="48">
        <f t="shared" si="1"/>
        <v>95790000</v>
      </c>
      <c r="M53" s="49"/>
      <c r="N53" s="50"/>
      <c r="O53" s="51"/>
      <c r="Q53" s="52">
        <v>45168</v>
      </c>
      <c r="R53" s="53" t="e">
        <f t="shared" si="2"/>
        <v>#REF!</v>
      </c>
      <c r="S53" s="54" t="e">
        <f>+#REF!-C53</f>
        <v>#REF!</v>
      </c>
      <c r="T53" s="54">
        <f t="shared" si="0"/>
        <v>219</v>
      </c>
    </row>
    <row r="54" spans="1:20" ht="17.25" customHeight="1" x14ac:dyDescent="0.25">
      <c r="A54" s="38" t="s">
        <v>189</v>
      </c>
      <c r="B54" s="39">
        <v>44946</v>
      </c>
      <c r="C54" s="40">
        <v>44949</v>
      </c>
      <c r="D54" s="41" t="s">
        <v>23</v>
      </c>
      <c r="E54" s="42" t="s">
        <v>190</v>
      </c>
      <c r="F54" s="42" t="s">
        <v>191</v>
      </c>
      <c r="G54" s="43">
        <v>83700000</v>
      </c>
      <c r="H54" s="44" t="s">
        <v>26</v>
      </c>
      <c r="I54" s="45" t="s">
        <v>192</v>
      </c>
      <c r="J54" s="46">
        <v>30380000</v>
      </c>
      <c r="K54" s="47"/>
      <c r="L54" s="48">
        <f t="shared" si="1"/>
        <v>114080000</v>
      </c>
      <c r="M54" s="49"/>
      <c r="N54" s="50"/>
      <c r="O54" s="51"/>
      <c r="Q54" s="52">
        <v>45168</v>
      </c>
      <c r="R54" s="53" t="e">
        <f t="shared" si="2"/>
        <v>#REF!</v>
      </c>
      <c r="S54" s="54" t="e">
        <f>+#REF!-C54</f>
        <v>#REF!</v>
      </c>
      <c r="T54" s="54">
        <f t="shared" si="0"/>
        <v>219</v>
      </c>
    </row>
    <row r="55" spans="1:20" ht="17.25" customHeight="1" x14ac:dyDescent="0.25">
      <c r="A55" s="38" t="s">
        <v>193</v>
      </c>
      <c r="B55" s="39">
        <v>44945</v>
      </c>
      <c r="C55" s="40">
        <v>44949</v>
      </c>
      <c r="D55" s="41" t="s">
        <v>23</v>
      </c>
      <c r="E55" s="42" t="s">
        <v>194</v>
      </c>
      <c r="F55" s="42" t="s">
        <v>195</v>
      </c>
      <c r="G55" s="43">
        <v>90000000</v>
      </c>
      <c r="H55" s="44" t="s">
        <v>26</v>
      </c>
      <c r="I55" s="45" t="s">
        <v>196</v>
      </c>
      <c r="J55" s="46">
        <v>30000000</v>
      </c>
      <c r="K55" s="47"/>
      <c r="L55" s="48">
        <f t="shared" si="1"/>
        <v>120000000</v>
      </c>
      <c r="M55" s="49"/>
      <c r="N55" s="50"/>
      <c r="O55" s="51"/>
      <c r="Q55" s="52">
        <v>45168</v>
      </c>
      <c r="R55" s="53" t="e">
        <f t="shared" si="2"/>
        <v>#REF!</v>
      </c>
      <c r="S55" s="54" t="e">
        <f>+#REF!-C55</f>
        <v>#REF!</v>
      </c>
      <c r="T55" s="54">
        <f t="shared" si="0"/>
        <v>219</v>
      </c>
    </row>
    <row r="56" spans="1:20" ht="17.25" customHeight="1" x14ac:dyDescent="0.25">
      <c r="A56" s="38" t="s">
        <v>197</v>
      </c>
      <c r="B56" s="39">
        <v>44949</v>
      </c>
      <c r="C56" s="40">
        <v>44950</v>
      </c>
      <c r="D56" s="41" t="s">
        <v>23</v>
      </c>
      <c r="E56" s="42" t="s">
        <v>198</v>
      </c>
      <c r="F56" s="42" t="s">
        <v>199</v>
      </c>
      <c r="G56" s="43">
        <v>49500000</v>
      </c>
      <c r="H56" s="44" t="s">
        <v>26</v>
      </c>
      <c r="I56" s="45" t="s">
        <v>200</v>
      </c>
      <c r="J56" s="46">
        <v>17783333</v>
      </c>
      <c r="K56" s="47"/>
      <c r="L56" s="48">
        <f t="shared" si="1"/>
        <v>67283333</v>
      </c>
      <c r="M56" s="49"/>
      <c r="N56" s="50"/>
      <c r="O56" s="51"/>
      <c r="Q56" s="52">
        <v>45168</v>
      </c>
      <c r="R56" s="53" t="e">
        <f t="shared" si="2"/>
        <v>#REF!</v>
      </c>
      <c r="S56" s="54" t="e">
        <f>+#REF!-C56</f>
        <v>#REF!</v>
      </c>
      <c r="T56" s="54">
        <f t="shared" si="0"/>
        <v>218</v>
      </c>
    </row>
    <row r="57" spans="1:20" ht="17.25" customHeight="1" x14ac:dyDescent="0.25">
      <c r="A57" s="38" t="s">
        <v>201</v>
      </c>
      <c r="B57" s="39">
        <v>44946</v>
      </c>
      <c r="C57" s="40">
        <v>44949</v>
      </c>
      <c r="D57" s="41" t="s">
        <v>23</v>
      </c>
      <c r="E57" s="42" t="s">
        <v>202</v>
      </c>
      <c r="F57" s="42" t="s">
        <v>203</v>
      </c>
      <c r="G57" s="43">
        <v>97335000</v>
      </c>
      <c r="H57" s="44" t="s">
        <v>26</v>
      </c>
      <c r="I57" s="45" t="s">
        <v>204</v>
      </c>
      <c r="J57" s="46">
        <v>46144000</v>
      </c>
      <c r="K57" s="47"/>
      <c r="L57" s="48">
        <f t="shared" si="1"/>
        <v>143479000</v>
      </c>
      <c r="M57" s="49"/>
      <c r="N57" s="50"/>
      <c r="O57" s="51"/>
      <c r="Q57" s="52">
        <v>45168</v>
      </c>
      <c r="R57" s="53" t="e">
        <f t="shared" si="2"/>
        <v>#REF!</v>
      </c>
      <c r="S57" s="54" t="e">
        <f>+#REF!-C57</f>
        <v>#REF!</v>
      </c>
      <c r="T57" s="54">
        <f t="shared" si="0"/>
        <v>219</v>
      </c>
    </row>
    <row r="58" spans="1:20" ht="17.25" customHeight="1" x14ac:dyDescent="0.25">
      <c r="A58" s="38" t="s">
        <v>205</v>
      </c>
      <c r="B58" s="39">
        <v>44949</v>
      </c>
      <c r="C58" s="40">
        <v>44949</v>
      </c>
      <c r="D58" s="41" t="s">
        <v>23</v>
      </c>
      <c r="E58" s="42" t="s">
        <v>206</v>
      </c>
      <c r="F58" s="42" t="s">
        <v>207</v>
      </c>
      <c r="G58" s="43">
        <v>67980000</v>
      </c>
      <c r="H58" s="44" t="s">
        <v>26</v>
      </c>
      <c r="I58" s="45" t="s">
        <v>208</v>
      </c>
      <c r="J58" s="46">
        <v>0</v>
      </c>
      <c r="K58" s="47"/>
      <c r="L58" s="48">
        <f t="shared" si="1"/>
        <v>67980000</v>
      </c>
      <c r="M58" s="49"/>
      <c r="N58" s="50"/>
      <c r="O58" s="51"/>
      <c r="Q58" s="52">
        <v>45168</v>
      </c>
      <c r="R58" s="53" t="e">
        <f t="shared" si="2"/>
        <v>#REF!</v>
      </c>
      <c r="S58" s="54" t="e">
        <f>+#REF!-C58</f>
        <v>#REF!</v>
      </c>
      <c r="T58" s="54">
        <f t="shared" si="0"/>
        <v>219</v>
      </c>
    </row>
    <row r="59" spans="1:20" ht="17.25" customHeight="1" x14ac:dyDescent="0.25">
      <c r="A59" s="38" t="s">
        <v>209</v>
      </c>
      <c r="B59" s="39">
        <v>44949</v>
      </c>
      <c r="C59" s="40">
        <v>44949</v>
      </c>
      <c r="D59" s="41" t="s">
        <v>23</v>
      </c>
      <c r="E59" s="42" t="s">
        <v>210</v>
      </c>
      <c r="F59" s="42" t="s">
        <v>149</v>
      </c>
      <c r="G59" s="43">
        <v>80300000</v>
      </c>
      <c r="H59" s="44" t="s">
        <v>26</v>
      </c>
      <c r="I59" s="45" t="s">
        <v>211</v>
      </c>
      <c r="J59" s="46">
        <v>0</v>
      </c>
      <c r="K59" s="47"/>
      <c r="L59" s="48">
        <f t="shared" si="1"/>
        <v>80300000</v>
      </c>
      <c r="M59" s="49"/>
      <c r="N59" s="50"/>
      <c r="O59" s="51"/>
      <c r="Q59" s="52">
        <v>45168</v>
      </c>
      <c r="R59" s="53" t="e">
        <f t="shared" si="2"/>
        <v>#REF!</v>
      </c>
      <c r="S59" s="54" t="e">
        <f>+#REF!-C59</f>
        <v>#REF!</v>
      </c>
      <c r="T59" s="54">
        <f t="shared" si="0"/>
        <v>219</v>
      </c>
    </row>
    <row r="60" spans="1:20" ht="17.25" customHeight="1" x14ac:dyDescent="0.25">
      <c r="A60" s="38" t="s">
        <v>212</v>
      </c>
      <c r="B60" s="39">
        <v>44949</v>
      </c>
      <c r="C60" s="40">
        <v>44949</v>
      </c>
      <c r="D60" s="41" t="s">
        <v>23</v>
      </c>
      <c r="E60" s="42" t="s">
        <v>213</v>
      </c>
      <c r="F60" s="42" t="s">
        <v>214</v>
      </c>
      <c r="G60" s="43">
        <v>58300000</v>
      </c>
      <c r="H60" s="44" t="s">
        <v>26</v>
      </c>
      <c r="I60" s="45" t="s">
        <v>215</v>
      </c>
      <c r="J60" s="46">
        <v>0</v>
      </c>
      <c r="K60" s="47"/>
      <c r="L60" s="48">
        <f t="shared" si="1"/>
        <v>58300000</v>
      </c>
      <c r="M60" s="49"/>
      <c r="N60" s="50"/>
      <c r="O60" s="51"/>
      <c r="Q60" s="52">
        <v>45168</v>
      </c>
      <c r="R60" s="53" t="e">
        <f t="shared" si="2"/>
        <v>#REF!</v>
      </c>
      <c r="S60" s="54" t="e">
        <f>+#REF!-C60</f>
        <v>#REF!</v>
      </c>
      <c r="T60" s="54">
        <f t="shared" si="0"/>
        <v>219</v>
      </c>
    </row>
    <row r="61" spans="1:20" ht="17.25" customHeight="1" x14ac:dyDescent="0.25">
      <c r="A61" s="38" t="s">
        <v>216</v>
      </c>
      <c r="B61" s="39">
        <v>44951</v>
      </c>
      <c r="C61" s="40">
        <v>44951</v>
      </c>
      <c r="D61" s="41" t="s">
        <v>23</v>
      </c>
      <c r="E61" s="42" t="s">
        <v>217</v>
      </c>
      <c r="F61" s="42" t="s">
        <v>218</v>
      </c>
      <c r="G61" s="43">
        <v>80300000</v>
      </c>
      <c r="H61" s="44" t="s">
        <v>26</v>
      </c>
      <c r="I61" s="45" t="s">
        <v>219</v>
      </c>
      <c r="J61" s="46">
        <v>0</v>
      </c>
      <c r="K61" s="47"/>
      <c r="L61" s="48">
        <f t="shared" si="1"/>
        <v>80300000</v>
      </c>
      <c r="M61" s="49"/>
      <c r="N61" s="50"/>
      <c r="O61" s="51"/>
      <c r="Q61" s="52">
        <v>45168</v>
      </c>
      <c r="R61" s="53" t="e">
        <f t="shared" si="2"/>
        <v>#REF!</v>
      </c>
      <c r="S61" s="54" t="e">
        <f>+#REF!-C61</f>
        <v>#REF!</v>
      </c>
      <c r="T61" s="54">
        <f t="shared" si="0"/>
        <v>217</v>
      </c>
    </row>
    <row r="62" spans="1:20" ht="17.25" customHeight="1" x14ac:dyDescent="0.25">
      <c r="A62" s="38" t="s">
        <v>220</v>
      </c>
      <c r="B62" s="39">
        <v>44949</v>
      </c>
      <c r="C62" s="40">
        <v>44949</v>
      </c>
      <c r="D62" s="41" t="s">
        <v>23</v>
      </c>
      <c r="E62" s="42" t="s">
        <v>221</v>
      </c>
      <c r="F62" s="42" t="s">
        <v>222</v>
      </c>
      <c r="G62" s="43">
        <v>66000000</v>
      </c>
      <c r="H62" s="44" t="s">
        <v>26</v>
      </c>
      <c r="I62" s="45" t="s">
        <v>223</v>
      </c>
      <c r="J62" s="46">
        <v>0</v>
      </c>
      <c r="K62" s="47"/>
      <c r="L62" s="48">
        <f t="shared" si="1"/>
        <v>66000000</v>
      </c>
      <c r="M62" s="49"/>
      <c r="N62" s="50"/>
      <c r="O62" s="51"/>
      <c r="Q62" s="52">
        <v>45168</v>
      </c>
      <c r="R62" s="53" t="e">
        <f t="shared" si="2"/>
        <v>#REF!</v>
      </c>
      <c r="S62" s="54" t="e">
        <f>+#REF!-C62</f>
        <v>#REF!</v>
      </c>
      <c r="T62" s="54">
        <f t="shared" si="0"/>
        <v>219</v>
      </c>
    </row>
    <row r="63" spans="1:20" ht="17.25" customHeight="1" x14ac:dyDescent="0.25">
      <c r="A63" s="38" t="s">
        <v>224</v>
      </c>
      <c r="B63" s="39">
        <v>44949</v>
      </c>
      <c r="C63" s="40">
        <v>44949</v>
      </c>
      <c r="D63" s="41" t="s">
        <v>23</v>
      </c>
      <c r="E63" s="42" t="s">
        <v>225</v>
      </c>
      <c r="F63" s="42" t="s">
        <v>226</v>
      </c>
      <c r="G63" s="43">
        <v>74800000</v>
      </c>
      <c r="H63" s="44" t="s">
        <v>26</v>
      </c>
      <c r="I63" s="45" t="s">
        <v>227</v>
      </c>
      <c r="J63" s="46">
        <v>0</v>
      </c>
      <c r="K63" s="47"/>
      <c r="L63" s="48">
        <f t="shared" si="1"/>
        <v>74800000</v>
      </c>
      <c r="M63" s="49"/>
      <c r="N63" s="50"/>
      <c r="O63" s="51"/>
      <c r="Q63" s="52">
        <v>45168</v>
      </c>
      <c r="R63" s="53" t="e">
        <f t="shared" si="2"/>
        <v>#REF!</v>
      </c>
      <c r="S63" s="54" t="e">
        <f>+#REF!-C63</f>
        <v>#REF!</v>
      </c>
      <c r="T63" s="54">
        <f t="shared" si="0"/>
        <v>219</v>
      </c>
    </row>
    <row r="64" spans="1:20" ht="17.25" customHeight="1" x14ac:dyDescent="0.25">
      <c r="A64" s="38" t="s">
        <v>228</v>
      </c>
      <c r="B64" s="39">
        <v>44951</v>
      </c>
      <c r="C64" s="40">
        <v>44951</v>
      </c>
      <c r="D64" s="41" t="s">
        <v>23</v>
      </c>
      <c r="E64" s="42" t="s">
        <v>229</v>
      </c>
      <c r="F64" s="42" t="s">
        <v>230</v>
      </c>
      <c r="G64" s="43">
        <v>67980000</v>
      </c>
      <c r="H64" s="44" t="s">
        <v>26</v>
      </c>
      <c r="I64" s="45" t="s">
        <v>231</v>
      </c>
      <c r="J64" s="46">
        <v>0</v>
      </c>
      <c r="K64" s="47"/>
      <c r="L64" s="48">
        <f t="shared" si="1"/>
        <v>67980000</v>
      </c>
      <c r="M64" s="49"/>
      <c r="N64" s="50"/>
      <c r="O64" s="51"/>
      <c r="Q64" s="52">
        <v>45168</v>
      </c>
      <c r="R64" s="53" t="e">
        <f t="shared" si="2"/>
        <v>#REF!</v>
      </c>
      <c r="S64" s="54" t="e">
        <f>+#REF!-C64</f>
        <v>#REF!</v>
      </c>
      <c r="T64" s="54">
        <f t="shared" si="0"/>
        <v>217</v>
      </c>
    </row>
    <row r="65" spans="1:20" ht="17.25" customHeight="1" x14ac:dyDescent="0.25">
      <c r="A65" s="38" t="s">
        <v>232</v>
      </c>
      <c r="B65" s="39">
        <v>44946</v>
      </c>
      <c r="C65" s="40">
        <v>44946</v>
      </c>
      <c r="D65" s="41" t="s">
        <v>23</v>
      </c>
      <c r="E65" s="42" t="s">
        <v>233</v>
      </c>
      <c r="F65" s="42" t="s">
        <v>234</v>
      </c>
      <c r="G65" s="43">
        <v>104500000</v>
      </c>
      <c r="H65" s="44" t="s">
        <v>26</v>
      </c>
      <c r="I65" s="45" t="s">
        <v>235</v>
      </c>
      <c r="J65" s="46">
        <v>0</v>
      </c>
      <c r="K65" s="47"/>
      <c r="L65" s="48">
        <f t="shared" si="1"/>
        <v>104500000</v>
      </c>
      <c r="M65" s="49"/>
      <c r="N65" s="50"/>
      <c r="O65" s="51"/>
      <c r="Q65" s="52">
        <v>45168</v>
      </c>
      <c r="R65" s="53" t="e">
        <f t="shared" si="2"/>
        <v>#REF!</v>
      </c>
      <c r="S65" s="54" t="e">
        <f>+#REF!-C65</f>
        <v>#REF!</v>
      </c>
      <c r="T65" s="54">
        <f t="shared" si="0"/>
        <v>222</v>
      </c>
    </row>
    <row r="66" spans="1:20" ht="17.25" customHeight="1" x14ac:dyDescent="0.25">
      <c r="A66" s="38" t="s">
        <v>236</v>
      </c>
      <c r="B66" s="39">
        <v>44949</v>
      </c>
      <c r="C66" s="40">
        <v>44949</v>
      </c>
      <c r="D66" s="41" t="s">
        <v>23</v>
      </c>
      <c r="E66" s="42" t="s">
        <v>237</v>
      </c>
      <c r="F66" s="42" t="s">
        <v>238</v>
      </c>
      <c r="G66" s="43">
        <v>67980000</v>
      </c>
      <c r="H66" s="44" t="s">
        <v>26</v>
      </c>
      <c r="I66" s="45" t="s">
        <v>239</v>
      </c>
      <c r="J66" s="46">
        <v>0</v>
      </c>
      <c r="K66" s="47"/>
      <c r="L66" s="48">
        <f t="shared" si="1"/>
        <v>67980000</v>
      </c>
      <c r="M66" s="49"/>
      <c r="N66" s="50"/>
      <c r="O66" s="51"/>
      <c r="Q66" s="52">
        <v>45168</v>
      </c>
      <c r="R66" s="53" t="e">
        <f t="shared" si="2"/>
        <v>#REF!</v>
      </c>
      <c r="S66" s="54" t="e">
        <f>+#REF!-C66</f>
        <v>#REF!</v>
      </c>
      <c r="T66" s="54">
        <f t="shared" si="0"/>
        <v>219</v>
      </c>
    </row>
    <row r="67" spans="1:20" ht="17.25" customHeight="1" x14ac:dyDescent="0.25">
      <c r="A67" s="38" t="s">
        <v>240</v>
      </c>
      <c r="B67" s="39">
        <v>44946</v>
      </c>
      <c r="C67" s="40">
        <v>44946</v>
      </c>
      <c r="D67" s="41" t="s">
        <v>23</v>
      </c>
      <c r="E67" s="42" t="s">
        <v>241</v>
      </c>
      <c r="F67" s="42" t="s">
        <v>242</v>
      </c>
      <c r="G67" s="43">
        <v>80300000</v>
      </c>
      <c r="H67" s="44" t="s">
        <v>26</v>
      </c>
      <c r="I67" s="45" t="s">
        <v>243</v>
      </c>
      <c r="J67" s="46">
        <v>0</v>
      </c>
      <c r="K67" s="47"/>
      <c r="L67" s="48">
        <f t="shared" si="1"/>
        <v>80300000</v>
      </c>
      <c r="M67" s="49"/>
      <c r="N67" s="50"/>
      <c r="O67" s="51"/>
      <c r="Q67" s="52">
        <v>45168</v>
      </c>
      <c r="R67" s="53" t="e">
        <f t="shared" si="2"/>
        <v>#REF!</v>
      </c>
      <c r="S67" s="54" t="e">
        <f>+#REF!-C67</f>
        <v>#REF!</v>
      </c>
      <c r="T67" s="54">
        <f t="shared" si="0"/>
        <v>222</v>
      </c>
    </row>
    <row r="68" spans="1:20" ht="17.25" customHeight="1" x14ac:dyDescent="0.25">
      <c r="A68" s="38" t="s">
        <v>244</v>
      </c>
      <c r="B68" s="39">
        <v>44949</v>
      </c>
      <c r="C68" s="40">
        <v>44949</v>
      </c>
      <c r="D68" s="41" t="s">
        <v>23</v>
      </c>
      <c r="E68" s="42" t="s">
        <v>245</v>
      </c>
      <c r="F68" s="42" t="s">
        <v>246</v>
      </c>
      <c r="G68" s="43">
        <v>74800000</v>
      </c>
      <c r="H68" s="44" t="s">
        <v>26</v>
      </c>
      <c r="I68" s="45" t="s">
        <v>247</v>
      </c>
      <c r="J68" s="46">
        <v>0</v>
      </c>
      <c r="K68" s="47"/>
      <c r="L68" s="48">
        <f t="shared" si="1"/>
        <v>74800000</v>
      </c>
      <c r="M68" s="49"/>
      <c r="N68" s="50"/>
      <c r="O68" s="51"/>
      <c r="Q68" s="52">
        <v>45168</v>
      </c>
      <c r="R68" s="53" t="e">
        <f t="shared" si="2"/>
        <v>#REF!</v>
      </c>
      <c r="S68" s="54" t="e">
        <f>+#REF!-C68</f>
        <v>#REF!</v>
      </c>
      <c r="T68" s="54">
        <f t="shared" si="0"/>
        <v>219</v>
      </c>
    </row>
    <row r="69" spans="1:20" ht="17.25" customHeight="1" x14ac:dyDescent="0.25">
      <c r="A69" s="38" t="s">
        <v>248</v>
      </c>
      <c r="B69" s="39">
        <v>44946</v>
      </c>
      <c r="C69" s="40">
        <v>44946</v>
      </c>
      <c r="D69" s="41" t="s">
        <v>23</v>
      </c>
      <c r="E69" s="42" t="s">
        <v>249</v>
      </c>
      <c r="F69" s="42" t="s">
        <v>250</v>
      </c>
      <c r="G69" s="43">
        <v>74800000</v>
      </c>
      <c r="H69" s="44" t="s">
        <v>26</v>
      </c>
      <c r="I69" s="45" t="s">
        <v>251</v>
      </c>
      <c r="J69" s="46">
        <v>0</v>
      </c>
      <c r="K69" s="47"/>
      <c r="L69" s="48">
        <f t="shared" si="1"/>
        <v>74800000</v>
      </c>
      <c r="M69" s="49"/>
      <c r="N69" s="50"/>
      <c r="O69" s="51"/>
      <c r="Q69" s="52">
        <v>45168</v>
      </c>
      <c r="R69" s="53" t="e">
        <f t="shared" si="2"/>
        <v>#REF!</v>
      </c>
      <c r="S69" s="54" t="e">
        <f>+#REF!-C69</f>
        <v>#REF!</v>
      </c>
      <c r="T69" s="54">
        <f t="shared" si="0"/>
        <v>222</v>
      </c>
    </row>
    <row r="70" spans="1:20" ht="17.25" customHeight="1" x14ac:dyDescent="0.25">
      <c r="A70" s="38" t="s">
        <v>252</v>
      </c>
      <c r="B70" s="39">
        <v>44946</v>
      </c>
      <c r="C70" s="40">
        <v>44946</v>
      </c>
      <c r="D70" s="41" t="s">
        <v>23</v>
      </c>
      <c r="E70" s="42" t="s">
        <v>253</v>
      </c>
      <c r="F70" s="42" t="s">
        <v>254</v>
      </c>
      <c r="G70" s="43">
        <v>80300000</v>
      </c>
      <c r="H70" s="44" t="s">
        <v>26</v>
      </c>
      <c r="I70" s="45" t="s">
        <v>255</v>
      </c>
      <c r="J70" s="46">
        <v>0</v>
      </c>
      <c r="K70" s="47"/>
      <c r="L70" s="48">
        <f t="shared" si="1"/>
        <v>80300000</v>
      </c>
      <c r="M70" s="49"/>
      <c r="N70" s="50"/>
      <c r="O70" s="51"/>
      <c r="Q70" s="52">
        <v>45168</v>
      </c>
      <c r="R70" s="53" t="e">
        <f t="shared" si="2"/>
        <v>#REF!</v>
      </c>
      <c r="S70" s="54" t="e">
        <f>+#REF!-C70</f>
        <v>#REF!</v>
      </c>
      <c r="T70" s="54">
        <f t="shared" si="0"/>
        <v>222</v>
      </c>
    </row>
    <row r="71" spans="1:20" ht="17.25" customHeight="1" x14ac:dyDescent="0.25">
      <c r="A71" s="38" t="s">
        <v>256</v>
      </c>
      <c r="B71" s="39">
        <v>44945</v>
      </c>
      <c r="C71" s="40">
        <v>44949</v>
      </c>
      <c r="D71" s="41" t="s">
        <v>23</v>
      </c>
      <c r="E71" s="42" t="s">
        <v>257</v>
      </c>
      <c r="F71" s="42" t="s">
        <v>258</v>
      </c>
      <c r="G71" s="43">
        <v>69525000</v>
      </c>
      <c r="H71" s="44" t="s">
        <v>26</v>
      </c>
      <c r="I71" s="45" t="s">
        <v>259</v>
      </c>
      <c r="J71" s="46">
        <v>22917500</v>
      </c>
      <c r="K71" s="47"/>
      <c r="L71" s="48">
        <f t="shared" si="1"/>
        <v>92442500</v>
      </c>
      <c r="M71" s="49"/>
      <c r="N71" s="50"/>
      <c r="O71" s="51"/>
      <c r="Q71" s="52">
        <v>45168</v>
      </c>
      <c r="R71" s="53" t="e">
        <f t="shared" si="2"/>
        <v>#REF!</v>
      </c>
      <c r="S71" s="54" t="e">
        <f>+#REF!-C71</f>
        <v>#REF!</v>
      </c>
      <c r="T71" s="54">
        <f t="shared" si="0"/>
        <v>219</v>
      </c>
    </row>
    <row r="72" spans="1:20" ht="17.25" customHeight="1" x14ac:dyDescent="0.25">
      <c r="A72" s="38" t="s">
        <v>260</v>
      </c>
      <c r="B72" s="39">
        <v>44945</v>
      </c>
      <c r="C72" s="40">
        <v>44949</v>
      </c>
      <c r="D72" s="41" t="s">
        <v>23</v>
      </c>
      <c r="E72" s="42" t="s">
        <v>261</v>
      </c>
      <c r="F72" s="42" t="s">
        <v>262</v>
      </c>
      <c r="G72" s="43">
        <v>83430000</v>
      </c>
      <c r="H72" s="44" t="s">
        <v>26</v>
      </c>
      <c r="I72" s="45" t="s">
        <v>263</v>
      </c>
      <c r="J72" s="46">
        <v>21012000</v>
      </c>
      <c r="K72" s="47"/>
      <c r="L72" s="48">
        <f t="shared" si="1"/>
        <v>104442000</v>
      </c>
      <c r="M72" s="49"/>
      <c r="N72" s="50"/>
      <c r="O72" s="51"/>
      <c r="Q72" s="52">
        <v>45168</v>
      </c>
      <c r="R72" s="53" t="e">
        <f t="shared" si="2"/>
        <v>#REF!</v>
      </c>
      <c r="S72" s="54" t="e">
        <f>+#REF!-C72</f>
        <v>#REF!</v>
      </c>
      <c r="T72" s="54">
        <f t="shared" si="0"/>
        <v>219</v>
      </c>
    </row>
    <row r="73" spans="1:20" ht="17.25" customHeight="1" x14ac:dyDescent="0.25">
      <c r="A73" s="38" t="s">
        <v>264</v>
      </c>
      <c r="B73" s="39">
        <v>44945</v>
      </c>
      <c r="C73" s="40">
        <v>44945</v>
      </c>
      <c r="D73" s="41" t="s">
        <v>23</v>
      </c>
      <c r="E73" s="42" t="s">
        <v>265</v>
      </c>
      <c r="F73" s="42" t="s">
        <v>266</v>
      </c>
      <c r="G73" s="43">
        <v>74160000</v>
      </c>
      <c r="H73" s="44" t="s">
        <v>26</v>
      </c>
      <c r="I73" s="45" t="s">
        <v>267</v>
      </c>
      <c r="J73" s="46">
        <v>22248000</v>
      </c>
      <c r="K73" s="47"/>
      <c r="L73" s="48">
        <f t="shared" si="1"/>
        <v>96408000</v>
      </c>
      <c r="M73" s="49"/>
      <c r="N73" s="50"/>
      <c r="O73" s="51"/>
      <c r="Q73" s="52">
        <v>45168</v>
      </c>
      <c r="R73" s="53" t="e">
        <f t="shared" si="2"/>
        <v>#REF!</v>
      </c>
      <c r="S73" s="54" t="e">
        <f>+#REF!-C73</f>
        <v>#REF!</v>
      </c>
      <c r="T73" s="54">
        <f t="shared" si="0"/>
        <v>223</v>
      </c>
    </row>
    <row r="74" spans="1:20" ht="17.25" customHeight="1" x14ac:dyDescent="0.25">
      <c r="A74" s="38" t="s">
        <v>268</v>
      </c>
      <c r="B74" s="39">
        <v>44946</v>
      </c>
      <c r="C74" s="40">
        <v>44946</v>
      </c>
      <c r="D74" s="41" t="s">
        <v>23</v>
      </c>
      <c r="E74" s="42" t="s">
        <v>269</v>
      </c>
      <c r="F74" s="42" t="s">
        <v>270</v>
      </c>
      <c r="G74" s="43">
        <v>53600000</v>
      </c>
      <c r="H74" s="44" t="s">
        <v>26</v>
      </c>
      <c r="I74" s="45" t="s">
        <v>271</v>
      </c>
      <c r="J74" s="46">
        <v>18090000</v>
      </c>
      <c r="K74" s="47"/>
      <c r="L74" s="48">
        <f t="shared" si="1"/>
        <v>71690000</v>
      </c>
      <c r="M74" s="49"/>
      <c r="N74" s="50"/>
      <c r="O74" s="51"/>
      <c r="Q74" s="52">
        <v>45168</v>
      </c>
      <c r="R74" s="53" t="e">
        <f t="shared" si="2"/>
        <v>#REF!</v>
      </c>
      <c r="S74" s="54" t="e">
        <f>+#REF!-C74</f>
        <v>#REF!</v>
      </c>
      <c r="T74" s="54">
        <f t="shared" si="0"/>
        <v>222</v>
      </c>
    </row>
    <row r="75" spans="1:20" ht="17.25" customHeight="1" x14ac:dyDescent="0.25">
      <c r="A75" s="38" t="s">
        <v>272</v>
      </c>
      <c r="B75" s="39">
        <v>44949</v>
      </c>
      <c r="C75" s="40">
        <v>44950</v>
      </c>
      <c r="D75" s="41" t="s">
        <v>23</v>
      </c>
      <c r="E75" s="42" t="s">
        <v>273</v>
      </c>
      <c r="F75" s="42" t="s">
        <v>274</v>
      </c>
      <c r="G75" s="43">
        <v>80300000</v>
      </c>
      <c r="H75" s="44" t="s">
        <v>26</v>
      </c>
      <c r="I75" s="45" t="s">
        <v>275</v>
      </c>
      <c r="J75" s="46">
        <v>0</v>
      </c>
      <c r="K75" s="47"/>
      <c r="L75" s="48">
        <f t="shared" si="1"/>
        <v>80300000</v>
      </c>
      <c r="M75" s="49"/>
      <c r="N75" s="50"/>
      <c r="O75" s="51"/>
      <c r="Q75" s="52">
        <v>45168</v>
      </c>
      <c r="R75" s="53" t="e">
        <f t="shared" si="2"/>
        <v>#REF!</v>
      </c>
      <c r="S75" s="54" t="e">
        <f>+#REF!-C75</f>
        <v>#REF!</v>
      </c>
      <c r="T75" s="54">
        <f t="shared" si="0"/>
        <v>218</v>
      </c>
    </row>
    <row r="76" spans="1:20" ht="17.25" customHeight="1" x14ac:dyDescent="0.25">
      <c r="A76" s="38" t="s">
        <v>276</v>
      </c>
      <c r="B76" s="39">
        <v>44946</v>
      </c>
      <c r="C76" s="40">
        <v>44950</v>
      </c>
      <c r="D76" s="41" t="s">
        <v>23</v>
      </c>
      <c r="E76" s="42" t="s">
        <v>277</v>
      </c>
      <c r="F76" s="42" t="s">
        <v>278</v>
      </c>
      <c r="G76" s="43">
        <v>80300000</v>
      </c>
      <c r="H76" s="44" t="s">
        <v>26</v>
      </c>
      <c r="I76" s="45" t="s">
        <v>279</v>
      </c>
      <c r="J76" s="46">
        <v>0</v>
      </c>
      <c r="K76" s="47"/>
      <c r="L76" s="48">
        <f t="shared" si="1"/>
        <v>80300000</v>
      </c>
      <c r="M76" s="49"/>
      <c r="N76" s="50"/>
      <c r="O76" s="51"/>
      <c r="Q76" s="52">
        <v>45168</v>
      </c>
      <c r="R76" s="53" t="e">
        <f t="shared" si="2"/>
        <v>#REF!</v>
      </c>
      <c r="S76" s="54" t="e">
        <f>+#REF!-C76</f>
        <v>#REF!</v>
      </c>
      <c r="T76" s="54">
        <f t="shared" ref="T76:T139" si="3">+Q76-C76</f>
        <v>218</v>
      </c>
    </row>
    <row r="77" spans="1:20" ht="17.25" customHeight="1" x14ac:dyDescent="0.25">
      <c r="A77" s="38" t="s">
        <v>280</v>
      </c>
      <c r="B77" s="39">
        <v>44949</v>
      </c>
      <c r="C77" s="40">
        <v>44949</v>
      </c>
      <c r="D77" s="41" t="s">
        <v>23</v>
      </c>
      <c r="E77" s="42" t="s">
        <v>281</v>
      </c>
      <c r="F77" s="42" t="s">
        <v>282</v>
      </c>
      <c r="G77" s="43">
        <v>60255000</v>
      </c>
      <c r="H77" s="44" t="s">
        <v>26</v>
      </c>
      <c r="I77" s="45" t="s">
        <v>283</v>
      </c>
      <c r="J77" s="46">
        <v>15175333</v>
      </c>
      <c r="K77" s="47"/>
      <c r="L77" s="48">
        <f t="shared" ref="L77:L140" si="4">+G77+J77-K77</f>
        <v>75430333</v>
      </c>
      <c r="M77" s="49"/>
      <c r="N77" s="50"/>
      <c r="O77" s="51"/>
      <c r="Q77" s="52">
        <v>45168</v>
      </c>
      <c r="R77" s="53" t="e">
        <f t="shared" ref="R77:R140" si="5">ROUND(T77/S77,2)</f>
        <v>#REF!</v>
      </c>
      <c r="S77" s="54" t="e">
        <f>+#REF!-C77</f>
        <v>#REF!</v>
      </c>
      <c r="T77" s="54">
        <f t="shared" si="3"/>
        <v>219</v>
      </c>
    </row>
    <row r="78" spans="1:20" ht="17.25" customHeight="1" x14ac:dyDescent="0.25">
      <c r="A78" s="38" t="s">
        <v>284</v>
      </c>
      <c r="B78" s="39">
        <v>44946</v>
      </c>
      <c r="C78" s="40">
        <v>44950</v>
      </c>
      <c r="D78" s="41" t="s">
        <v>23</v>
      </c>
      <c r="E78" s="42" t="s">
        <v>285</v>
      </c>
      <c r="F78" s="42" t="s">
        <v>286</v>
      </c>
      <c r="G78" s="43">
        <v>80300000</v>
      </c>
      <c r="H78" s="44" t="s">
        <v>26</v>
      </c>
      <c r="I78" s="45" t="s">
        <v>287</v>
      </c>
      <c r="J78" s="46">
        <v>0</v>
      </c>
      <c r="K78" s="47"/>
      <c r="L78" s="48">
        <f t="shared" si="4"/>
        <v>80300000</v>
      </c>
      <c r="M78" s="49"/>
      <c r="N78" s="50"/>
      <c r="O78" s="51"/>
      <c r="Q78" s="52">
        <v>45168</v>
      </c>
      <c r="R78" s="53" t="e">
        <f t="shared" si="5"/>
        <v>#REF!</v>
      </c>
      <c r="S78" s="54" t="e">
        <f>+#REF!-C78</f>
        <v>#REF!</v>
      </c>
      <c r="T78" s="54">
        <f t="shared" si="3"/>
        <v>218</v>
      </c>
    </row>
    <row r="79" spans="1:20" ht="17.25" customHeight="1" x14ac:dyDescent="0.25">
      <c r="A79" s="38" t="s">
        <v>288</v>
      </c>
      <c r="B79" s="39">
        <v>44946</v>
      </c>
      <c r="C79" s="40">
        <v>44949</v>
      </c>
      <c r="D79" s="41" t="s">
        <v>23</v>
      </c>
      <c r="E79" s="42" t="s">
        <v>289</v>
      </c>
      <c r="F79" s="42" t="s">
        <v>290</v>
      </c>
      <c r="G79" s="43">
        <v>85500000</v>
      </c>
      <c r="H79" s="44" t="s">
        <v>26</v>
      </c>
      <c r="I79" s="45" t="s">
        <v>291</v>
      </c>
      <c r="J79" s="46">
        <v>40533333</v>
      </c>
      <c r="K79" s="47"/>
      <c r="L79" s="48">
        <f t="shared" si="4"/>
        <v>126033333</v>
      </c>
      <c r="M79" s="49"/>
      <c r="N79" s="50"/>
      <c r="O79" s="51"/>
      <c r="Q79" s="52">
        <v>45168</v>
      </c>
      <c r="R79" s="53" t="e">
        <f t="shared" si="5"/>
        <v>#REF!</v>
      </c>
      <c r="S79" s="54" t="e">
        <f>+#REF!-C79</f>
        <v>#REF!</v>
      </c>
      <c r="T79" s="54">
        <f t="shared" si="3"/>
        <v>219</v>
      </c>
    </row>
    <row r="80" spans="1:20" ht="17.25" customHeight="1" x14ac:dyDescent="0.25">
      <c r="A80" s="38" t="s">
        <v>292</v>
      </c>
      <c r="B80" s="39">
        <v>44946</v>
      </c>
      <c r="C80" s="40">
        <v>44949</v>
      </c>
      <c r="D80" s="41" t="s">
        <v>23</v>
      </c>
      <c r="E80" s="42" t="s">
        <v>293</v>
      </c>
      <c r="F80" s="42" t="s">
        <v>294</v>
      </c>
      <c r="G80" s="43">
        <v>64890000</v>
      </c>
      <c r="H80" s="44" t="s">
        <v>26</v>
      </c>
      <c r="I80" s="45" t="s">
        <v>295</v>
      </c>
      <c r="J80" s="46">
        <v>30762667</v>
      </c>
      <c r="K80" s="47"/>
      <c r="L80" s="48">
        <f t="shared" si="4"/>
        <v>95652667</v>
      </c>
      <c r="M80" s="49"/>
      <c r="N80" s="50"/>
      <c r="O80" s="51"/>
      <c r="Q80" s="52">
        <v>45168</v>
      </c>
      <c r="R80" s="53" t="e">
        <f t="shared" si="5"/>
        <v>#REF!</v>
      </c>
      <c r="S80" s="54" t="e">
        <f>+#REF!-C80</f>
        <v>#REF!</v>
      </c>
      <c r="T80" s="54">
        <f t="shared" si="3"/>
        <v>219</v>
      </c>
    </row>
    <row r="81" spans="1:20" ht="17.25" customHeight="1" x14ac:dyDescent="0.25">
      <c r="A81" s="38" t="s">
        <v>296</v>
      </c>
      <c r="B81" s="39">
        <v>44946</v>
      </c>
      <c r="C81" s="40">
        <v>44949</v>
      </c>
      <c r="D81" s="41" t="s">
        <v>23</v>
      </c>
      <c r="E81" s="42" t="s">
        <v>297</v>
      </c>
      <c r="F81" s="42" t="s">
        <v>298</v>
      </c>
      <c r="G81" s="43">
        <v>55620000</v>
      </c>
      <c r="H81" s="44" t="s">
        <v>26</v>
      </c>
      <c r="I81" s="45" t="s">
        <v>299</v>
      </c>
      <c r="J81" s="46">
        <v>0</v>
      </c>
      <c r="K81" s="47"/>
      <c r="L81" s="48">
        <f t="shared" si="4"/>
        <v>55620000</v>
      </c>
      <c r="M81" s="49"/>
      <c r="N81" s="50"/>
      <c r="O81" s="51"/>
      <c r="Q81" s="52">
        <v>45168</v>
      </c>
      <c r="R81" s="53" t="e">
        <f t="shared" si="5"/>
        <v>#REF!</v>
      </c>
      <c r="S81" s="54" t="e">
        <f>+#REF!-C81</f>
        <v>#REF!</v>
      </c>
      <c r="T81" s="54">
        <f t="shared" si="3"/>
        <v>219</v>
      </c>
    </row>
    <row r="82" spans="1:20" ht="17.25" customHeight="1" x14ac:dyDescent="0.25">
      <c r="A82" s="38" t="s">
        <v>300</v>
      </c>
      <c r="B82" s="39">
        <v>44950</v>
      </c>
      <c r="C82" s="40">
        <v>44950</v>
      </c>
      <c r="D82" s="41" t="s">
        <v>53</v>
      </c>
      <c r="E82" s="42" t="s">
        <v>301</v>
      </c>
      <c r="F82" s="42" t="s">
        <v>94</v>
      </c>
      <c r="G82" s="43">
        <v>27000000</v>
      </c>
      <c r="H82" s="44" t="s">
        <v>26</v>
      </c>
      <c r="I82" s="45" t="s">
        <v>302</v>
      </c>
      <c r="J82" s="46">
        <v>6700000</v>
      </c>
      <c r="K82" s="47"/>
      <c r="L82" s="48">
        <f t="shared" si="4"/>
        <v>33700000</v>
      </c>
      <c r="M82" s="49"/>
      <c r="N82" s="50"/>
      <c r="O82" s="51"/>
      <c r="Q82" s="52">
        <v>45168</v>
      </c>
      <c r="R82" s="53" t="e">
        <f t="shared" si="5"/>
        <v>#REF!</v>
      </c>
      <c r="S82" s="54" t="e">
        <f>+#REF!-C82</f>
        <v>#REF!</v>
      </c>
      <c r="T82" s="54">
        <f t="shared" si="3"/>
        <v>218</v>
      </c>
    </row>
    <row r="83" spans="1:20" ht="17.25" customHeight="1" x14ac:dyDescent="0.25">
      <c r="A83" s="38" t="s">
        <v>303</v>
      </c>
      <c r="B83" s="39">
        <v>44946</v>
      </c>
      <c r="C83" s="40">
        <v>44949</v>
      </c>
      <c r="D83" s="41" t="s">
        <v>23</v>
      </c>
      <c r="E83" s="42" t="s">
        <v>304</v>
      </c>
      <c r="F83" s="42" t="s">
        <v>305</v>
      </c>
      <c r="G83" s="43">
        <v>83430000</v>
      </c>
      <c r="H83" s="44" t="s">
        <v>26</v>
      </c>
      <c r="I83" s="45" t="s">
        <v>306</v>
      </c>
      <c r="J83" s="46">
        <v>41715000</v>
      </c>
      <c r="K83" s="47"/>
      <c r="L83" s="48">
        <f t="shared" si="4"/>
        <v>125145000</v>
      </c>
      <c r="M83" s="49"/>
      <c r="N83" s="50"/>
      <c r="O83" s="51"/>
      <c r="Q83" s="52">
        <v>45168</v>
      </c>
      <c r="R83" s="53" t="e">
        <f t="shared" si="5"/>
        <v>#REF!</v>
      </c>
      <c r="S83" s="54" t="e">
        <f>+#REF!-C83</f>
        <v>#REF!</v>
      </c>
      <c r="T83" s="54">
        <f t="shared" si="3"/>
        <v>219</v>
      </c>
    </row>
    <row r="84" spans="1:20" ht="17.25" customHeight="1" x14ac:dyDescent="0.25">
      <c r="A84" s="38" t="s">
        <v>307</v>
      </c>
      <c r="B84" s="39">
        <v>44946</v>
      </c>
      <c r="C84" s="40">
        <v>44949</v>
      </c>
      <c r="D84" s="41" t="s">
        <v>23</v>
      </c>
      <c r="E84" s="42" t="s">
        <v>308</v>
      </c>
      <c r="F84" s="42" t="s">
        <v>309</v>
      </c>
      <c r="G84" s="43">
        <v>58500000</v>
      </c>
      <c r="H84" s="44" t="s">
        <v>26</v>
      </c>
      <c r="I84" s="45" t="s">
        <v>310</v>
      </c>
      <c r="J84" s="46">
        <v>0</v>
      </c>
      <c r="K84" s="47">
        <v>43766667</v>
      </c>
      <c r="L84" s="48">
        <f t="shared" si="4"/>
        <v>14733333</v>
      </c>
      <c r="M84" s="49"/>
      <c r="N84" s="50"/>
      <c r="O84" s="51"/>
      <c r="Q84" s="52">
        <v>45168</v>
      </c>
      <c r="R84" s="53" t="e">
        <f t="shared" si="5"/>
        <v>#REF!</v>
      </c>
      <c r="S84" s="54" t="e">
        <f>+#REF!-C84</f>
        <v>#REF!</v>
      </c>
      <c r="T84" s="54">
        <f t="shared" si="3"/>
        <v>219</v>
      </c>
    </row>
    <row r="85" spans="1:20" ht="17.25" customHeight="1" x14ac:dyDescent="0.25">
      <c r="A85" s="38" t="s">
        <v>311</v>
      </c>
      <c r="B85" s="39">
        <v>44953</v>
      </c>
      <c r="C85" s="40">
        <v>44953</v>
      </c>
      <c r="D85" s="41" t="s">
        <v>23</v>
      </c>
      <c r="E85" s="42" t="s">
        <v>312</v>
      </c>
      <c r="F85" s="42" t="s">
        <v>313</v>
      </c>
      <c r="G85" s="43">
        <v>69525000</v>
      </c>
      <c r="H85" s="44" t="s">
        <v>26</v>
      </c>
      <c r="I85" s="45" t="s">
        <v>314</v>
      </c>
      <c r="J85" s="46">
        <v>34762500</v>
      </c>
      <c r="K85" s="47"/>
      <c r="L85" s="48">
        <f t="shared" si="4"/>
        <v>104287500</v>
      </c>
      <c r="M85" s="49"/>
      <c r="N85" s="50"/>
      <c r="O85" s="51"/>
      <c r="Q85" s="52">
        <v>45168</v>
      </c>
      <c r="R85" s="53" t="e">
        <f t="shared" si="5"/>
        <v>#REF!</v>
      </c>
      <c r="S85" s="54" t="e">
        <f>+#REF!-C85</f>
        <v>#REF!</v>
      </c>
      <c r="T85" s="54">
        <f t="shared" si="3"/>
        <v>215</v>
      </c>
    </row>
    <row r="86" spans="1:20" ht="17.25" customHeight="1" x14ac:dyDescent="0.25">
      <c r="A86" s="38" t="s">
        <v>315</v>
      </c>
      <c r="B86" s="39">
        <v>44949</v>
      </c>
      <c r="C86" s="40">
        <v>44950</v>
      </c>
      <c r="D86" s="41" t="s">
        <v>23</v>
      </c>
      <c r="E86" s="42" t="s">
        <v>316</v>
      </c>
      <c r="F86" s="42" t="s">
        <v>317</v>
      </c>
      <c r="G86" s="43">
        <v>141625000</v>
      </c>
      <c r="H86" s="44" t="s">
        <v>26</v>
      </c>
      <c r="I86" s="45" t="s">
        <v>318</v>
      </c>
      <c r="J86" s="46">
        <v>0</v>
      </c>
      <c r="K86" s="47"/>
      <c r="L86" s="48">
        <f t="shared" si="4"/>
        <v>141625000</v>
      </c>
      <c r="M86" s="49"/>
      <c r="N86" s="50"/>
      <c r="O86" s="51"/>
      <c r="Q86" s="52">
        <v>45168</v>
      </c>
      <c r="R86" s="53" t="e">
        <f t="shared" si="5"/>
        <v>#REF!</v>
      </c>
      <c r="S86" s="54" t="e">
        <f>+#REF!-C86</f>
        <v>#REF!</v>
      </c>
      <c r="T86" s="54">
        <f t="shared" si="3"/>
        <v>218</v>
      </c>
    </row>
    <row r="87" spans="1:20" ht="17.25" customHeight="1" x14ac:dyDescent="0.25">
      <c r="A87" s="38" t="s">
        <v>319</v>
      </c>
      <c r="B87" s="39">
        <v>44949</v>
      </c>
      <c r="C87" s="40">
        <v>44950</v>
      </c>
      <c r="D87" s="41" t="s">
        <v>23</v>
      </c>
      <c r="E87" s="42" t="s">
        <v>320</v>
      </c>
      <c r="F87" s="42" t="s">
        <v>321</v>
      </c>
      <c r="G87" s="43">
        <v>62881500</v>
      </c>
      <c r="H87" s="44" t="s">
        <v>26</v>
      </c>
      <c r="I87" s="45" t="s">
        <v>322</v>
      </c>
      <c r="J87" s="46">
        <v>0</v>
      </c>
      <c r="K87" s="47"/>
      <c r="L87" s="48">
        <f t="shared" si="4"/>
        <v>62881500</v>
      </c>
      <c r="M87" s="49"/>
      <c r="N87" s="50"/>
      <c r="O87" s="51"/>
      <c r="Q87" s="52">
        <v>45168</v>
      </c>
      <c r="R87" s="53" t="e">
        <f t="shared" si="5"/>
        <v>#REF!</v>
      </c>
      <c r="S87" s="54" t="e">
        <f>+#REF!-C87</f>
        <v>#REF!</v>
      </c>
      <c r="T87" s="54">
        <f t="shared" si="3"/>
        <v>218</v>
      </c>
    </row>
    <row r="88" spans="1:20" ht="17.25" customHeight="1" x14ac:dyDescent="0.25">
      <c r="A88" s="38" t="s">
        <v>323</v>
      </c>
      <c r="B88" s="39">
        <v>44949</v>
      </c>
      <c r="C88" s="40">
        <v>44950</v>
      </c>
      <c r="D88" s="41" t="s">
        <v>23</v>
      </c>
      <c r="E88" s="42" t="s">
        <v>324</v>
      </c>
      <c r="F88" s="42" t="s">
        <v>325</v>
      </c>
      <c r="G88" s="43">
        <v>62881500</v>
      </c>
      <c r="H88" s="44" t="s">
        <v>26</v>
      </c>
      <c r="I88" s="45" t="s">
        <v>326</v>
      </c>
      <c r="J88" s="46">
        <v>0</v>
      </c>
      <c r="K88" s="47"/>
      <c r="L88" s="48">
        <f t="shared" si="4"/>
        <v>62881500</v>
      </c>
      <c r="M88" s="49"/>
      <c r="N88" s="50"/>
      <c r="O88" s="51"/>
      <c r="Q88" s="52">
        <v>45168</v>
      </c>
      <c r="R88" s="53" t="e">
        <f t="shared" si="5"/>
        <v>#REF!</v>
      </c>
      <c r="S88" s="54" t="e">
        <f>+#REF!-C88</f>
        <v>#REF!</v>
      </c>
      <c r="T88" s="54">
        <f t="shared" si="3"/>
        <v>218</v>
      </c>
    </row>
    <row r="89" spans="1:20" ht="17.25" customHeight="1" x14ac:dyDescent="0.25">
      <c r="A89" s="38" t="s">
        <v>327</v>
      </c>
      <c r="B89" s="39">
        <v>44951</v>
      </c>
      <c r="C89" s="40">
        <v>44951</v>
      </c>
      <c r="D89" s="41" t="s">
        <v>23</v>
      </c>
      <c r="E89" s="42" t="s">
        <v>328</v>
      </c>
      <c r="F89" s="42" t="s">
        <v>325</v>
      </c>
      <c r="G89" s="43">
        <v>62881500</v>
      </c>
      <c r="H89" s="44" t="s">
        <v>26</v>
      </c>
      <c r="I89" s="45" t="s">
        <v>329</v>
      </c>
      <c r="J89" s="46">
        <v>0</v>
      </c>
      <c r="K89" s="47"/>
      <c r="L89" s="48">
        <f t="shared" si="4"/>
        <v>62881500</v>
      </c>
      <c r="M89" s="49"/>
      <c r="N89" s="50"/>
      <c r="O89" s="51"/>
      <c r="Q89" s="52">
        <v>45168</v>
      </c>
      <c r="R89" s="53" t="e">
        <f t="shared" si="5"/>
        <v>#REF!</v>
      </c>
      <c r="S89" s="54" t="e">
        <f>+#REF!-C89</f>
        <v>#REF!</v>
      </c>
      <c r="T89" s="54">
        <f t="shared" si="3"/>
        <v>217</v>
      </c>
    </row>
    <row r="90" spans="1:20" ht="17.25" customHeight="1" x14ac:dyDescent="0.25">
      <c r="A90" s="38" t="s">
        <v>330</v>
      </c>
      <c r="B90" s="39">
        <v>44950</v>
      </c>
      <c r="C90" s="40">
        <v>44950</v>
      </c>
      <c r="D90" s="41" t="s">
        <v>23</v>
      </c>
      <c r="E90" s="42" t="s">
        <v>331</v>
      </c>
      <c r="F90" s="42" t="s">
        <v>332</v>
      </c>
      <c r="G90" s="43">
        <v>62881500</v>
      </c>
      <c r="H90" s="44" t="s">
        <v>26</v>
      </c>
      <c r="I90" s="45" t="s">
        <v>333</v>
      </c>
      <c r="J90" s="46">
        <v>0</v>
      </c>
      <c r="K90" s="47"/>
      <c r="L90" s="48">
        <f t="shared" si="4"/>
        <v>62881500</v>
      </c>
      <c r="M90" s="49"/>
      <c r="N90" s="50"/>
      <c r="O90" s="51"/>
      <c r="Q90" s="52">
        <v>45168</v>
      </c>
      <c r="R90" s="53" t="e">
        <f t="shared" si="5"/>
        <v>#REF!</v>
      </c>
      <c r="S90" s="54" t="e">
        <f>+#REF!-C90</f>
        <v>#REF!</v>
      </c>
      <c r="T90" s="54">
        <f t="shared" si="3"/>
        <v>218</v>
      </c>
    </row>
    <row r="91" spans="1:20" ht="17.25" customHeight="1" x14ac:dyDescent="0.25">
      <c r="A91" s="38" t="s">
        <v>334</v>
      </c>
      <c r="B91" s="39">
        <v>44951</v>
      </c>
      <c r="C91" s="40">
        <v>44951</v>
      </c>
      <c r="D91" s="41" t="s">
        <v>23</v>
      </c>
      <c r="E91" s="42" t="s">
        <v>335</v>
      </c>
      <c r="F91" s="42" t="s">
        <v>325</v>
      </c>
      <c r="G91" s="43">
        <v>62881500</v>
      </c>
      <c r="H91" s="44" t="s">
        <v>26</v>
      </c>
      <c r="I91" s="45" t="s">
        <v>336</v>
      </c>
      <c r="J91" s="46">
        <v>0</v>
      </c>
      <c r="K91" s="47"/>
      <c r="L91" s="48">
        <f t="shared" si="4"/>
        <v>62881500</v>
      </c>
      <c r="M91" s="49"/>
      <c r="N91" s="50"/>
      <c r="O91" s="51"/>
      <c r="Q91" s="52">
        <v>45168</v>
      </c>
      <c r="R91" s="53" t="e">
        <f t="shared" si="5"/>
        <v>#REF!</v>
      </c>
      <c r="S91" s="54" t="e">
        <f>+#REF!-C91</f>
        <v>#REF!</v>
      </c>
      <c r="T91" s="54">
        <f t="shared" si="3"/>
        <v>217</v>
      </c>
    </row>
    <row r="92" spans="1:20" ht="17.25" customHeight="1" x14ac:dyDescent="0.25">
      <c r="A92" s="38" t="s">
        <v>337</v>
      </c>
      <c r="B92" s="39">
        <v>44950</v>
      </c>
      <c r="C92" s="40">
        <v>44950</v>
      </c>
      <c r="D92" s="41" t="s">
        <v>23</v>
      </c>
      <c r="E92" s="42" t="s">
        <v>338</v>
      </c>
      <c r="F92" s="42" t="s">
        <v>325</v>
      </c>
      <c r="G92" s="43">
        <v>62881500</v>
      </c>
      <c r="H92" s="44" t="s">
        <v>26</v>
      </c>
      <c r="I92" s="45" t="s">
        <v>339</v>
      </c>
      <c r="J92" s="46">
        <v>0</v>
      </c>
      <c r="K92" s="47"/>
      <c r="L92" s="48">
        <f t="shared" si="4"/>
        <v>62881500</v>
      </c>
      <c r="M92" s="49"/>
      <c r="N92" s="50"/>
      <c r="O92" s="51"/>
      <c r="Q92" s="52">
        <v>45168</v>
      </c>
      <c r="R92" s="53" t="e">
        <f t="shared" si="5"/>
        <v>#REF!</v>
      </c>
      <c r="S92" s="54" t="e">
        <f>+#REF!-C92</f>
        <v>#REF!</v>
      </c>
      <c r="T92" s="54">
        <f t="shared" si="3"/>
        <v>218</v>
      </c>
    </row>
    <row r="93" spans="1:20" ht="17.25" customHeight="1" x14ac:dyDescent="0.25">
      <c r="A93" s="38" t="s">
        <v>340</v>
      </c>
      <c r="B93" s="39">
        <v>44950</v>
      </c>
      <c r="C93" s="40">
        <v>44950</v>
      </c>
      <c r="D93" s="41" t="s">
        <v>23</v>
      </c>
      <c r="E93" s="42" t="s">
        <v>341</v>
      </c>
      <c r="F93" s="42" t="s">
        <v>342</v>
      </c>
      <c r="G93" s="43">
        <v>77610500</v>
      </c>
      <c r="H93" s="44" t="s">
        <v>26</v>
      </c>
      <c r="I93" s="45" t="s">
        <v>343</v>
      </c>
      <c r="J93" s="46">
        <v>0</v>
      </c>
      <c r="K93" s="47"/>
      <c r="L93" s="48">
        <f t="shared" si="4"/>
        <v>77610500</v>
      </c>
      <c r="M93" s="49"/>
      <c r="N93" s="50"/>
      <c r="O93" s="51"/>
      <c r="Q93" s="52">
        <v>45168</v>
      </c>
      <c r="R93" s="53" t="e">
        <f t="shared" si="5"/>
        <v>#REF!</v>
      </c>
      <c r="S93" s="54" t="e">
        <f>+#REF!-C93</f>
        <v>#REF!</v>
      </c>
      <c r="T93" s="54">
        <f t="shared" si="3"/>
        <v>218</v>
      </c>
    </row>
    <row r="94" spans="1:20" ht="17.25" customHeight="1" x14ac:dyDescent="0.25">
      <c r="A94" s="38" t="s">
        <v>344</v>
      </c>
      <c r="B94" s="39">
        <v>44951</v>
      </c>
      <c r="C94" s="40">
        <v>44951</v>
      </c>
      <c r="D94" s="41" t="s">
        <v>23</v>
      </c>
      <c r="E94" s="42" t="s">
        <v>345</v>
      </c>
      <c r="F94" s="42" t="s">
        <v>346</v>
      </c>
      <c r="G94" s="43">
        <v>62881500</v>
      </c>
      <c r="H94" s="44" t="s">
        <v>26</v>
      </c>
      <c r="I94" s="45" t="s">
        <v>347</v>
      </c>
      <c r="J94" s="46">
        <v>0</v>
      </c>
      <c r="K94" s="47"/>
      <c r="L94" s="48">
        <f t="shared" si="4"/>
        <v>62881500</v>
      </c>
      <c r="M94" s="49"/>
      <c r="N94" s="50"/>
      <c r="O94" s="51"/>
      <c r="Q94" s="52">
        <v>45168</v>
      </c>
      <c r="R94" s="53" t="e">
        <f t="shared" si="5"/>
        <v>#REF!</v>
      </c>
      <c r="S94" s="54" t="e">
        <f>+#REF!-C94</f>
        <v>#REF!</v>
      </c>
      <c r="T94" s="54">
        <f t="shared" si="3"/>
        <v>217</v>
      </c>
    </row>
    <row r="95" spans="1:20" ht="17.25" customHeight="1" x14ac:dyDescent="0.25">
      <c r="A95" s="38" t="s">
        <v>348</v>
      </c>
      <c r="B95" s="39">
        <v>44949</v>
      </c>
      <c r="C95" s="40">
        <v>44950</v>
      </c>
      <c r="D95" s="41" t="s">
        <v>23</v>
      </c>
      <c r="E95" s="42" t="s">
        <v>349</v>
      </c>
      <c r="F95" s="42" t="s">
        <v>350</v>
      </c>
      <c r="G95" s="43">
        <v>96305000</v>
      </c>
      <c r="H95" s="44" t="s">
        <v>26</v>
      </c>
      <c r="I95" s="45" t="s">
        <v>351</v>
      </c>
      <c r="J95" s="46">
        <v>0</v>
      </c>
      <c r="K95" s="47"/>
      <c r="L95" s="48">
        <f t="shared" si="4"/>
        <v>96305000</v>
      </c>
      <c r="M95" s="49"/>
      <c r="N95" s="50"/>
      <c r="O95" s="51"/>
      <c r="Q95" s="52">
        <v>45168</v>
      </c>
      <c r="R95" s="53" t="e">
        <f t="shared" si="5"/>
        <v>#REF!</v>
      </c>
      <c r="S95" s="54" t="e">
        <f>+#REF!-C95</f>
        <v>#REF!</v>
      </c>
      <c r="T95" s="54">
        <f t="shared" si="3"/>
        <v>218</v>
      </c>
    </row>
    <row r="96" spans="1:20" ht="17.25" customHeight="1" x14ac:dyDescent="0.25">
      <c r="A96" s="38" t="s">
        <v>352</v>
      </c>
      <c r="B96" s="39">
        <v>44950</v>
      </c>
      <c r="C96" s="40">
        <v>44950</v>
      </c>
      <c r="D96" s="41" t="s">
        <v>23</v>
      </c>
      <c r="E96" s="42" t="s">
        <v>353</v>
      </c>
      <c r="F96" s="42" t="s">
        <v>354</v>
      </c>
      <c r="G96" s="43">
        <v>71379000</v>
      </c>
      <c r="H96" s="44" t="s">
        <v>26</v>
      </c>
      <c r="I96" s="45" t="s">
        <v>355</v>
      </c>
      <c r="J96" s="46">
        <v>0</v>
      </c>
      <c r="K96" s="47"/>
      <c r="L96" s="48">
        <f t="shared" si="4"/>
        <v>71379000</v>
      </c>
      <c r="M96" s="49"/>
      <c r="N96" s="50"/>
      <c r="O96" s="51"/>
      <c r="Q96" s="52">
        <v>45168</v>
      </c>
      <c r="R96" s="53" t="e">
        <f t="shared" si="5"/>
        <v>#REF!</v>
      </c>
      <c r="S96" s="54" t="e">
        <f>+#REF!-C96</f>
        <v>#REF!</v>
      </c>
      <c r="T96" s="54">
        <f t="shared" si="3"/>
        <v>218</v>
      </c>
    </row>
    <row r="97" spans="1:20" ht="17.25" customHeight="1" x14ac:dyDescent="0.25">
      <c r="A97" s="38" t="s">
        <v>356</v>
      </c>
      <c r="B97" s="39">
        <v>44949</v>
      </c>
      <c r="C97" s="40">
        <v>44950</v>
      </c>
      <c r="D97" s="41" t="s">
        <v>23</v>
      </c>
      <c r="E97" s="42" t="s">
        <v>357</v>
      </c>
      <c r="F97" s="42" t="s">
        <v>358</v>
      </c>
      <c r="G97" s="43">
        <v>71379000</v>
      </c>
      <c r="H97" s="44" t="s">
        <v>26</v>
      </c>
      <c r="I97" s="45" t="s">
        <v>359</v>
      </c>
      <c r="J97" s="46">
        <v>0</v>
      </c>
      <c r="K97" s="47"/>
      <c r="L97" s="48">
        <f t="shared" si="4"/>
        <v>71379000</v>
      </c>
      <c r="M97" s="49"/>
      <c r="N97" s="50"/>
      <c r="O97" s="51"/>
      <c r="Q97" s="52">
        <v>45168</v>
      </c>
      <c r="R97" s="53" t="e">
        <f t="shared" si="5"/>
        <v>#REF!</v>
      </c>
      <c r="S97" s="54" t="e">
        <f>+#REF!-C97</f>
        <v>#REF!</v>
      </c>
      <c r="T97" s="54">
        <f t="shared" si="3"/>
        <v>218</v>
      </c>
    </row>
    <row r="98" spans="1:20" ht="17.25" customHeight="1" x14ac:dyDescent="0.25">
      <c r="A98" s="38" t="s">
        <v>360</v>
      </c>
      <c r="B98" s="39">
        <v>44946</v>
      </c>
      <c r="C98" s="40">
        <v>44950</v>
      </c>
      <c r="D98" s="41" t="s">
        <v>23</v>
      </c>
      <c r="E98" s="42" t="s">
        <v>361</v>
      </c>
      <c r="F98" s="42" t="s">
        <v>362</v>
      </c>
      <c r="G98" s="43">
        <v>69525000</v>
      </c>
      <c r="H98" s="44" t="s">
        <v>26</v>
      </c>
      <c r="I98" s="45" t="s">
        <v>363</v>
      </c>
      <c r="J98" s="46">
        <v>0</v>
      </c>
      <c r="K98" s="47">
        <v>4892500</v>
      </c>
      <c r="L98" s="48">
        <f t="shared" si="4"/>
        <v>64632500</v>
      </c>
      <c r="M98" s="49"/>
      <c r="N98" s="50"/>
      <c r="O98" s="51"/>
      <c r="Q98" s="52">
        <v>45168</v>
      </c>
      <c r="R98" s="53" t="e">
        <f t="shared" si="5"/>
        <v>#REF!</v>
      </c>
      <c r="S98" s="54" t="e">
        <f>+#REF!-C98</f>
        <v>#REF!</v>
      </c>
      <c r="T98" s="54">
        <f t="shared" si="3"/>
        <v>218</v>
      </c>
    </row>
    <row r="99" spans="1:20" ht="17.25" customHeight="1" x14ac:dyDescent="0.25">
      <c r="A99" s="38" t="s">
        <v>364</v>
      </c>
      <c r="B99" s="39">
        <v>44949</v>
      </c>
      <c r="C99" s="40">
        <v>44949</v>
      </c>
      <c r="D99" s="41" t="s">
        <v>23</v>
      </c>
      <c r="E99" s="42" t="s">
        <v>365</v>
      </c>
      <c r="F99" s="42" t="s">
        <v>366</v>
      </c>
      <c r="G99" s="43">
        <v>53600000</v>
      </c>
      <c r="H99" s="44" t="s">
        <v>26</v>
      </c>
      <c r="I99" s="45" t="s">
        <v>367</v>
      </c>
      <c r="J99" s="46">
        <v>21886667</v>
      </c>
      <c r="K99" s="47"/>
      <c r="L99" s="48">
        <f t="shared" si="4"/>
        <v>75486667</v>
      </c>
      <c r="M99" s="49"/>
      <c r="N99" s="50"/>
      <c r="O99" s="51"/>
      <c r="Q99" s="52">
        <v>45168</v>
      </c>
      <c r="R99" s="53" t="e">
        <f t="shared" si="5"/>
        <v>#REF!</v>
      </c>
      <c r="S99" s="54" t="e">
        <f>+#REF!-C99</f>
        <v>#REF!</v>
      </c>
      <c r="T99" s="54">
        <f t="shared" si="3"/>
        <v>219</v>
      </c>
    </row>
    <row r="100" spans="1:20" ht="17.25" customHeight="1" x14ac:dyDescent="0.25">
      <c r="A100" s="38" t="s">
        <v>368</v>
      </c>
      <c r="B100" s="39">
        <v>44949</v>
      </c>
      <c r="C100" s="40">
        <v>44950</v>
      </c>
      <c r="D100" s="41" t="s">
        <v>23</v>
      </c>
      <c r="E100" s="42" t="s">
        <v>369</v>
      </c>
      <c r="F100" s="42" t="s">
        <v>370</v>
      </c>
      <c r="G100" s="43">
        <v>96305000</v>
      </c>
      <c r="H100" s="44" t="s">
        <v>26</v>
      </c>
      <c r="I100" s="45" t="s">
        <v>371</v>
      </c>
      <c r="J100" s="46">
        <v>0</v>
      </c>
      <c r="K100" s="47"/>
      <c r="L100" s="48">
        <f t="shared" si="4"/>
        <v>96305000</v>
      </c>
      <c r="M100" s="49"/>
      <c r="N100" s="50"/>
      <c r="O100" s="51"/>
      <c r="Q100" s="52">
        <v>45168</v>
      </c>
      <c r="R100" s="53" t="e">
        <f t="shared" si="5"/>
        <v>#REF!</v>
      </c>
      <c r="S100" s="54" t="e">
        <f>+#REF!-C100</f>
        <v>#REF!</v>
      </c>
      <c r="T100" s="54">
        <f t="shared" si="3"/>
        <v>218</v>
      </c>
    </row>
    <row r="101" spans="1:20" ht="17.25" customHeight="1" x14ac:dyDescent="0.25">
      <c r="A101" s="38" t="s">
        <v>372</v>
      </c>
      <c r="B101" s="39">
        <v>44949</v>
      </c>
      <c r="C101" s="40">
        <v>44950</v>
      </c>
      <c r="D101" s="41" t="s">
        <v>23</v>
      </c>
      <c r="E101" s="42" t="s">
        <v>373</v>
      </c>
      <c r="F101" s="42" t="s">
        <v>137</v>
      </c>
      <c r="G101" s="43">
        <v>62881500</v>
      </c>
      <c r="H101" s="44" t="s">
        <v>26</v>
      </c>
      <c r="I101" s="45" t="s">
        <v>374</v>
      </c>
      <c r="J101" s="46">
        <v>0</v>
      </c>
      <c r="K101" s="47"/>
      <c r="L101" s="48">
        <f t="shared" si="4"/>
        <v>62881500</v>
      </c>
      <c r="M101" s="49"/>
      <c r="N101" s="50"/>
      <c r="O101" s="51"/>
      <c r="Q101" s="52">
        <v>45168</v>
      </c>
      <c r="R101" s="53" t="e">
        <f t="shared" si="5"/>
        <v>#REF!</v>
      </c>
      <c r="S101" s="54" t="e">
        <f>+#REF!-C101</f>
        <v>#REF!</v>
      </c>
      <c r="T101" s="54">
        <f t="shared" si="3"/>
        <v>218</v>
      </c>
    </row>
    <row r="102" spans="1:20" ht="17.25" customHeight="1" x14ac:dyDescent="0.25">
      <c r="A102" s="38" t="s">
        <v>375</v>
      </c>
      <c r="B102" s="39">
        <v>44951</v>
      </c>
      <c r="C102" s="40">
        <v>44952</v>
      </c>
      <c r="D102" s="41" t="s">
        <v>23</v>
      </c>
      <c r="E102" s="42" t="s">
        <v>376</v>
      </c>
      <c r="F102" s="42" t="s">
        <v>377</v>
      </c>
      <c r="G102" s="43">
        <v>58300000</v>
      </c>
      <c r="H102" s="44" t="s">
        <v>26</v>
      </c>
      <c r="I102" s="45" t="s">
        <v>378</v>
      </c>
      <c r="J102" s="46">
        <v>0</v>
      </c>
      <c r="K102" s="47"/>
      <c r="L102" s="48">
        <f t="shared" si="4"/>
        <v>58300000</v>
      </c>
      <c r="M102" s="49"/>
      <c r="N102" s="50"/>
      <c r="O102" s="51"/>
      <c r="Q102" s="52">
        <v>45168</v>
      </c>
      <c r="R102" s="53" t="e">
        <f t="shared" si="5"/>
        <v>#REF!</v>
      </c>
      <c r="S102" s="54" t="e">
        <f>+#REF!-C102</f>
        <v>#REF!</v>
      </c>
      <c r="T102" s="54">
        <f t="shared" si="3"/>
        <v>216</v>
      </c>
    </row>
    <row r="103" spans="1:20" ht="17.25" customHeight="1" x14ac:dyDescent="0.25">
      <c r="A103" s="38" t="s">
        <v>379</v>
      </c>
      <c r="B103" s="39">
        <v>44949</v>
      </c>
      <c r="C103" s="40">
        <v>44950</v>
      </c>
      <c r="D103" s="41" t="s">
        <v>23</v>
      </c>
      <c r="E103" s="42" t="s">
        <v>380</v>
      </c>
      <c r="F103" s="42" t="s">
        <v>381</v>
      </c>
      <c r="G103" s="43">
        <v>80300000</v>
      </c>
      <c r="H103" s="44" t="s">
        <v>26</v>
      </c>
      <c r="I103" s="45" t="s">
        <v>382</v>
      </c>
      <c r="J103" s="46">
        <v>0</v>
      </c>
      <c r="K103" s="47"/>
      <c r="L103" s="48">
        <f t="shared" si="4"/>
        <v>80300000</v>
      </c>
      <c r="M103" s="49"/>
      <c r="N103" s="50"/>
      <c r="O103" s="51"/>
      <c r="Q103" s="52">
        <v>45168</v>
      </c>
      <c r="R103" s="53" t="e">
        <f t="shared" si="5"/>
        <v>#REF!</v>
      </c>
      <c r="S103" s="54" t="e">
        <f>+#REF!-C103</f>
        <v>#REF!</v>
      </c>
      <c r="T103" s="54">
        <f t="shared" si="3"/>
        <v>218</v>
      </c>
    </row>
    <row r="104" spans="1:20" ht="17.25" customHeight="1" x14ac:dyDescent="0.25">
      <c r="A104" s="38" t="s">
        <v>383</v>
      </c>
      <c r="B104" s="39">
        <v>44949</v>
      </c>
      <c r="C104" s="40">
        <v>44952</v>
      </c>
      <c r="D104" s="41" t="s">
        <v>23</v>
      </c>
      <c r="E104" s="42" t="s">
        <v>384</v>
      </c>
      <c r="F104" s="42" t="s">
        <v>385</v>
      </c>
      <c r="G104" s="43">
        <v>80300000</v>
      </c>
      <c r="H104" s="44" t="s">
        <v>26</v>
      </c>
      <c r="I104" s="45" t="s">
        <v>386</v>
      </c>
      <c r="J104" s="46">
        <v>0</v>
      </c>
      <c r="K104" s="47"/>
      <c r="L104" s="48">
        <f t="shared" si="4"/>
        <v>80300000</v>
      </c>
      <c r="M104" s="49"/>
      <c r="N104" s="50"/>
      <c r="O104" s="51"/>
      <c r="Q104" s="52">
        <v>45168</v>
      </c>
      <c r="R104" s="53" t="e">
        <f t="shared" si="5"/>
        <v>#REF!</v>
      </c>
      <c r="S104" s="54" t="e">
        <f>+#REF!-C104</f>
        <v>#REF!</v>
      </c>
      <c r="T104" s="54">
        <f t="shared" si="3"/>
        <v>216</v>
      </c>
    </row>
    <row r="105" spans="1:20" ht="17.25" customHeight="1" x14ac:dyDescent="0.25">
      <c r="A105" s="38" t="s">
        <v>387</v>
      </c>
      <c r="B105" s="39">
        <v>44949</v>
      </c>
      <c r="C105" s="40">
        <v>44950</v>
      </c>
      <c r="D105" s="41" t="s">
        <v>23</v>
      </c>
      <c r="E105" s="42" t="s">
        <v>388</v>
      </c>
      <c r="F105" s="42" t="s">
        <v>137</v>
      </c>
      <c r="G105" s="43">
        <v>62881500</v>
      </c>
      <c r="H105" s="44" t="s">
        <v>26</v>
      </c>
      <c r="I105" s="45" t="s">
        <v>389</v>
      </c>
      <c r="J105" s="46">
        <v>0</v>
      </c>
      <c r="K105" s="47"/>
      <c r="L105" s="48">
        <f t="shared" si="4"/>
        <v>62881500</v>
      </c>
      <c r="M105" s="49"/>
      <c r="N105" s="50"/>
      <c r="O105" s="51"/>
      <c r="Q105" s="52">
        <v>45168</v>
      </c>
      <c r="R105" s="53" t="e">
        <f t="shared" si="5"/>
        <v>#REF!</v>
      </c>
      <c r="S105" s="54" t="e">
        <f>+#REF!-C105</f>
        <v>#REF!</v>
      </c>
      <c r="T105" s="54">
        <f t="shared" si="3"/>
        <v>218</v>
      </c>
    </row>
    <row r="106" spans="1:20" ht="17.25" customHeight="1" x14ac:dyDescent="0.25">
      <c r="A106" s="38" t="s">
        <v>390</v>
      </c>
      <c r="B106" s="39">
        <v>44949</v>
      </c>
      <c r="C106" s="40">
        <v>44950</v>
      </c>
      <c r="D106" s="41" t="s">
        <v>23</v>
      </c>
      <c r="E106" s="42" t="s">
        <v>391</v>
      </c>
      <c r="F106" s="42" t="s">
        <v>392</v>
      </c>
      <c r="G106" s="43">
        <v>62881500</v>
      </c>
      <c r="H106" s="44" t="s">
        <v>26</v>
      </c>
      <c r="I106" s="45" t="s">
        <v>393</v>
      </c>
      <c r="J106" s="46">
        <v>0</v>
      </c>
      <c r="K106" s="47"/>
      <c r="L106" s="48">
        <f t="shared" si="4"/>
        <v>62881500</v>
      </c>
      <c r="M106" s="49"/>
      <c r="N106" s="50"/>
      <c r="O106" s="51"/>
      <c r="Q106" s="52">
        <v>45168</v>
      </c>
      <c r="R106" s="53" t="e">
        <f t="shared" si="5"/>
        <v>#REF!</v>
      </c>
      <c r="S106" s="54" t="e">
        <f>+#REF!-C106</f>
        <v>#REF!</v>
      </c>
      <c r="T106" s="54">
        <f t="shared" si="3"/>
        <v>218</v>
      </c>
    </row>
    <row r="107" spans="1:20" ht="17.25" customHeight="1" x14ac:dyDescent="0.25">
      <c r="A107" s="38" t="s">
        <v>394</v>
      </c>
      <c r="B107" s="39">
        <v>44951</v>
      </c>
      <c r="C107" s="40">
        <v>44952</v>
      </c>
      <c r="D107" s="41" t="s">
        <v>23</v>
      </c>
      <c r="E107" s="42" t="s">
        <v>395</v>
      </c>
      <c r="F107" s="42" t="s">
        <v>396</v>
      </c>
      <c r="G107" s="43">
        <v>62881500</v>
      </c>
      <c r="H107" s="44" t="s">
        <v>26</v>
      </c>
      <c r="I107" s="45" t="s">
        <v>397</v>
      </c>
      <c r="J107" s="46">
        <v>0</v>
      </c>
      <c r="K107" s="47"/>
      <c r="L107" s="48">
        <f t="shared" si="4"/>
        <v>62881500</v>
      </c>
      <c r="M107" s="49"/>
      <c r="N107" s="50"/>
      <c r="O107" s="51"/>
      <c r="Q107" s="52">
        <v>45168</v>
      </c>
      <c r="R107" s="53" t="e">
        <f t="shared" si="5"/>
        <v>#REF!</v>
      </c>
      <c r="S107" s="54" t="e">
        <f>+#REF!-C107</f>
        <v>#REF!</v>
      </c>
      <c r="T107" s="54">
        <f t="shared" si="3"/>
        <v>216</v>
      </c>
    </row>
    <row r="108" spans="1:20" ht="17.25" customHeight="1" x14ac:dyDescent="0.25">
      <c r="A108" s="38" t="s">
        <v>398</v>
      </c>
      <c r="B108" s="39">
        <v>44950</v>
      </c>
      <c r="C108" s="40">
        <v>44951</v>
      </c>
      <c r="D108" s="41" t="s">
        <v>23</v>
      </c>
      <c r="E108" s="42" t="s">
        <v>399</v>
      </c>
      <c r="F108" s="42" t="s">
        <v>400</v>
      </c>
      <c r="G108" s="43">
        <v>94039000</v>
      </c>
      <c r="H108" s="44" t="s">
        <v>26</v>
      </c>
      <c r="I108" s="45" t="s">
        <v>401</v>
      </c>
      <c r="J108" s="46">
        <v>0</v>
      </c>
      <c r="K108" s="47"/>
      <c r="L108" s="48">
        <f t="shared" si="4"/>
        <v>94039000</v>
      </c>
      <c r="M108" s="49"/>
      <c r="N108" s="50"/>
      <c r="O108" s="51"/>
      <c r="Q108" s="52">
        <v>45168</v>
      </c>
      <c r="R108" s="53" t="e">
        <f t="shared" si="5"/>
        <v>#REF!</v>
      </c>
      <c r="S108" s="54" t="e">
        <f>+#REF!-C108</f>
        <v>#REF!</v>
      </c>
      <c r="T108" s="54">
        <f t="shared" si="3"/>
        <v>217</v>
      </c>
    </row>
    <row r="109" spans="1:20" ht="17.25" customHeight="1" x14ac:dyDescent="0.25">
      <c r="A109" s="38" t="s">
        <v>402</v>
      </c>
      <c r="B109" s="39">
        <v>44951</v>
      </c>
      <c r="C109" s="40">
        <v>44951</v>
      </c>
      <c r="D109" s="41" t="s">
        <v>53</v>
      </c>
      <c r="E109" s="42" t="s">
        <v>403</v>
      </c>
      <c r="F109" s="42" t="s">
        <v>94</v>
      </c>
      <c r="G109" s="43">
        <v>27000000</v>
      </c>
      <c r="H109" s="44" t="s">
        <v>26</v>
      </c>
      <c r="I109" s="45" t="s">
        <v>404</v>
      </c>
      <c r="J109" s="46">
        <v>6600000</v>
      </c>
      <c r="K109" s="47"/>
      <c r="L109" s="48">
        <f t="shared" si="4"/>
        <v>33600000</v>
      </c>
      <c r="M109" s="49"/>
      <c r="N109" s="50"/>
      <c r="O109" s="51"/>
      <c r="Q109" s="52">
        <v>45168</v>
      </c>
      <c r="R109" s="53" t="e">
        <f t="shared" si="5"/>
        <v>#REF!</v>
      </c>
      <c r="S109" s="54" t="e">
        <f>+#REF!-C109</f>
        <v>#REF!</v>
      </c>
      <c r="T109" s="54">
        <f t="shared" si="3"/>
        <v>217</v>
      </c>
    </row>
    <row r="110" spans="1:20" ht="17.25" customHeight="1" x14ac:dyDescent="0.25">
      <c r="A110" s="38" t="s">
        <v>405</v>
      </c>
      <c r="B110" s="39">
        <v>44950</v>
      </c>
      <c r="C110" s="40">
        <v>44950</v>
      </c>
      <c r="D110" s="41" t="s">
        <v>23</v>
      </c>
      <c r="E110" s="42" t="s">
        <v>406</v>
      </c>
      <c r="F110" s="42" t="s">
        <v>407</v>
      </c>
      <c r="G110" s="43">
        <v>92400000</v>
      </c>
      <c r="H110" s="44" t="s">
        <v>26</v>
      </c>
      <c r="I110" s="45" t="s">
        <v>408</v>
      </c>
      <c r="J110" s="46">
        <v>0</v>
      </c>
      <c r="K110" s="47"/>
      <c r="L110" s="48">
        <f t="shared" si="4"/>
        <v>92400000</v>
      </c>
      <c r="M110" s="49"/>
      <c r="N110" s="50"/>
      <c r="O110" s="51"/>
      <c r="Q110" s="52">
        <v>45168</v>
      </c>
      <c r="R110" s="53" t="e">
        <f t="shared" si="5"/>
        <v>#REF!</v>
      </c>
      <c r="S110" s="54" t="e">
        <f>+#REF!-C110</f>
        <v>#REF!</v>
      </c>
      <c r="T110" s="54">
        <f t="shared" si="3"/>
        <v>218</v>
      </c>
    </row>
    <row r="111" spans="1:20" ht="17.25" customHeight="1" x14ac:dyDescent="0.25">
      <c r="A111" s="38" t="s">
        <v>409</v>
      </c>
      <c r="B111" s="39">
        <v>44950</v>
      </c>
      <c r="C111" s="40">
        <v>44951</v>
      </c>
      <c r="D111" s="41" t="s">
        <v>23</v>
      </c>
      <c r="E111" s="42" t="s">
        <v>410</v>
      </c>
      <c r="F111" s="42" t="s">
        <v>411</v>
      </c>
      <c r="G111" s="43">
        <v>63495000</v>
      </c>
      <c r="H111" s="44" t="s">
        <v>26</v>
      </c>
      <c r="I111" s="45" t="s">
        <v>412</v>
      </c>
      <c r="J111" s="46">
        <v>0</v>
      </c>
      <c r="K111" s="47"/>
      <c r="L111" s="48">
        <f t="shared" si="4"/>
        <v>63495000</v>
      </c>
      <c r="M111" s="49"/>
      <c r="N111" s="50"/>
      <c r="O111" s="51"/>
      <c r="Q111" s="52">
        <v>45168</v>
      </c>
      <c r="R111" s="53" t="e">
        <f t="shared" si="5"/>
        <v>#REF!</v>
      </c>
      <c r="S111" s="54" t="e">
        <f>+#REF!-C111</f>
        <v>#REF!</v>
      </c>
      <c r="T111" s="54">
        <f t="shared" si="3"/>
        <v>217</v>
      </c>
    </row>
    <row r="112" spans="1:20" ht="17.25" customHeight="1" x14ac:dyDescent="0.25">
      <c r="A112" s="38" t="s">
        <v>413</v>
      </c>
      <c r="B112" s="39">
        <v>44950</v>
      </c>
      <c r="C112" s="40">
        <v>44951</v>
      </c>
      <c r="D112" s="41" t="s">
        <v>23</v>
      </c>
      <c r="E112" s="42" t="s">
        <v>414</v>
      </c>
      <c r="F112" s="42" t="s">
        <v>415</v>
      </c>
      <c r="G112" s="43">
        <v>63495000</v>
      </c>
      <c r="H112" s="44" t="s">
        <v>26</v>
      </c>
      <c r="I112" s="45" t="s">
        <v>416</v>
      </c>
      <c r="J112" s="46">
        <v>22576000</v>
      </c>
      <c r="K112" s="47"/>
      <c r="L112" s="48">
        <f t="shared" si="4"/>
        <v>86071000</v>
      </c>
      <c r="M112" s="49"/>
      <c r="N112" s="50"/>
      <c r="O112" s="51"/>
      <c r="Q112" s="52">
        <v>45168</v>
      </c>
      <c r="R112" s="53" t="e">
        <f t="shared" si="5"/>
        <v>#REF!</v>
      </c>
      <c r="S112" s="54" t="e">
        <f>+#REF!-C112</f>
        <v>#REF!</v>
      </c>
      <c r="T112" s="54">
        <f t="shared" si="3"/>
        <v>217</v>
      </c>
    </row>
    <row r="113" spans="1:20" ht="17.25" customHeight="1" x14ac:dyDescent="0.25">
      <c r="A113" s="38" t="s">
        <v>417</v>
      </c>
      <c r="B113" s="39">
        <v>44950</v>
      </c>
      <c r="C113" s="40">
        <v>44951</v>
      </c>
      <c r="D113" s="41" t="s">
        <v>23</v>
      </c>
      <c r="E113" s="42" t="s">
        <v>418</v>
      </c>
      <c r="F113" s="42" t="s">
        <v>419</v>
      </c>
      <c r="G113" s="43">
        <v>50058000</v>
      </c>
      <c r="H113" s="44" t="s">
        <v>26</v>
      </c>
      <c r="I113" s="45" t="s">
        <v>420</v>
      </c>
      <c r="J113" s="46">
        <v>12236400</v>
      </c>
      <c r="K113" s="47"/>
      <c r="L113" s="48">
        <f t="shared" si="4"/>
        <v>62294400</v>
      </c>
      <c r="M113" s="49"/>
      <c r="N113" s="50"/>
      <c r="O113" s="51"/>
      <c r="Q113" s="52">
        <v>45168</v>
      </c>
      <c r="R113" s="53" t="e">
        <f t="shared" si="5"/>
        <v>#REF!</v>
      </c>
      <c r="S113" s="54" t="e">
        <f>+#REF!-C113</f>
        <v>#REF!</v>
      </c>
      <c r="T113" s="54">
        <f t="shared" si="3"/>
        <v>217</v>
      </c>
    </row>
    <row r="114" spans="1:20" ht="17.25" customHeight="1" x14ac:dyDescent="0.25">
      <c r="A114" s="38" t="s">
        <v>421</v>
      </c>
      <c r="B114" s="39">
        <v>44950</v>
      </c>
      <c r="C114" s="40">
        <v>44952</v>
      </c>
      <c r="D114" s="41" t="s">
        <v>23</v>
      </c>
      <c r="E114" s="42" t="s">
        <v>422</v>
      </c>
      <c r="F114" s="42" t="s">
        <v>423</v>
      </c>
      <c r="G114" s="43">
        <v>63000000</v>
      </c>
      <c r="H114" s="44" t="s">
        <v>26</v>
      </c>
      <c r="I114" s="45" t="s">
        <v>424</v>
      </c>
      <c r="J114" s="46">
        <v>5833333</v>
      </c>
      <c r="K114" s="47"/>
      <c r="L114" s="48">
        <f t="shared" si="4"/>
        <v>68833333</v>
      </c>
      <c r="M114" s="49"/>
      <c r="N114" s="50"/>
      <c r="O114" s="51"/>
      <c r="Q114" s="52">
        <v>45168</v>
      </c>
      <c r="R114" s="53" t="e">
        <f t="shared" si="5"/>
        <v>#REF!</v>
      </c>
      <c r="S114" s="54" t="e">
        <f>+#REF!-C114</f>
        <v>#REF!</v>
      </c>
      <c r="T114" s="54">
        <f t="shared" si="3"/>
        <v>216</v>
      </c>
    </row>
    <row r="115" spans="1:20" ht="17.25" customHeight="1" x14ac:dyDescent="0.25">
      <c r="A115" s="38" t="s">
        <v>425</v>
      </c>
      <c r="B115" s="39">
        <v>44953</v>
      </c>
      <c r="C115" s="40">
        <v>44958</v>
      </c>
      <c r="D115" s="41" t="s">
        <v>23</v>
      </c>
      <c r="E115" s="42" t="s">
        <v>426</v>
      </c>
      <c r="F115" s="42" t="s">
        <v>427</v>
      </c>
      <c r="G115" s="43">
        <v>49500000</v>
      </c>
      <c r="H115" s="44" t="s">
        <v>26</v>
      </c>
      <c r="I115" s="45" t="s">
        <v>428</v>
      </c>
      <c r="J115" s="46">
        <v>11000000</v>
      </c>
      <c r="K115" s="47"/>
      <c r="L115" s="48">
        <f t="shared" si="4"/>
        <v>60500000</v>
      </c>
      <c r="M115" s="49"/>
      <c r="N115" s="50"/>
      <c r="O115" s="51"/>
      <c r="Q115" s="52">
        <v>45168</v>
      </c>
      <c r="R115" s="53" t="e">
        <f t="shared" si="5"/>
        <v>#REF!</v>
      </c>
      <c r="S115" s="54" t="e">
        <f>+#REF!-C115</f>
        <v>#REF!</v>
      </c>
      <c r="T115" s="54">
        <f t="shared" si="3"/>
        <v>210</v>
      </c>
    </row>
    <row r="116" spans="1:20" ht="17.25" customHeight="1" x14ac:dyDescent="0.25">
      <c r="A116" s="38" t="s">
        <v>429</v>
      </c>
      <c r="B116" s="39">
        <v>44956</v>
      </c>
      <c r="C116" s="40">
        <v>44958</v>
      </c>
      <c r="D116" s="41" t="s">
        <v>23</v>
      </c>
      <c r="E116" s="42" t="s">
        <v>430</v>
      </c>
      <c r="F116" s="42" t="s">
        <v>431</v>
      </c>
      <c r="G116" s="43">
        <v>69525000</v>
      </c>
      <c r="H116" s="44" t="s">
        <v>26</v>
      </c>
      <c r="I116" s="45" t="s">
        <v>432</v>
      </c>
      <c r="J116" s="46">
        <v>15450000</v>
      </c>
      <c r="K116" s="47"/>
      <c r="L116" s="48">
        <f t="shared" si="4"/>
        <v>84975000</v>
      </c>
      <c r="M116" s="49"/>
      <c r="N116" s="50"/>
      <c r="O116" s="51"/>
      <c r="Q116" s="52">
        <v>45168</v>
      </c>
      <c r="R116" s="53" t="e">
        <f t="shared" si="5"/>
        <v>#REF!</v>
      </c>
      <c r="S116" s="54" t="e">
        <f>+#REF!-C116</f>
        <v>#REF!</v>
      </c>
      <c r="T116" s="54">
        <f t="shared" si="3"/>
        <v>210</v>
      </c>
    </row>
    <row r="117" spans="1:20" ht="17.25" customHeight="1" x14ac:dyDescent="0.25">
      <c r="A117" s="38" t="s">
        <v>433</v>
      </c>
      <c r="B117" s="39">
        <v>44953</v>
      </c>
      <c r="C117" s="40">
        <v>44958</v>
      </c>
      <c r="D117" s="41" t="s">
        <v>23</v>
      </c>
      <c r="E117" s="42" t="s">
        <v>434</v>
      </c>
      <c r="F117" s="42" t="s">
        <v>435</v>
      </c>
      <c r="G117" s="43">
        <v>63495000</v>
      </c>
      <c r="H117" s="44" t="s">
        <v>26</v>
      </c>
      <c r="I117" s="45" t="s">
        <v>436</v>
      </c>
      <c r="J117" s="46">
        <v>21165000</v>
      </c>
      <c r="K117" s="47"/>
      <c r="L117" s="48">
        <f t="shared" si="4"/>
        <v>84660000</v>
      </c>
      <c r="M117" s="49"/>
      <c r="N117" s="50"/>
      <c r="O117" s="51"/>
      <c r="Q117" s="52">
        <v>45168</v>
      </c>
      <c r="R117" s="53" t="e">
        <f t="shared" si="5"/>
        <v>#REF!</v>
      </c>
      <c r="S117" s="54" t="e">
        <f>+#REF!-C117</f>
        <v>#REF!</v>
      </c>
      <c r="T117" s="54">
        <f t="shared" si="3"/>
        <v>210</v>
      </c>
    </row>
    <row r="118" spans="1:20" ht="17.25" customHeight="1" x14ac:dyDescent="0.25">
      <c r="A118" s="38" t="s">
        <v>437</v>
      </c>
      <c r="B118" s="39">
        <v>44952</v>
      </c>
      <c r="C118" s="40">
        <v>44958</v>
      </c>
      <c r="D118" s="41" t="s">
        <v>23</v>
      </c>
      <c r="E118" s="42" t="s">
        <v>438</v>
      </c>
      <c r="F118" s="42" t="s">
        <v>439</v>
      </c>
      <c r="G118" s="43">
        <v>58300000</v>
      </c>
      <c r="H118" s="44" t="s">
        <v>26</v>
      </c>
      <c r="I118" s="45" t="s">
        <v>440</v>
      </c>
      <c r="J118" s="46">
        <v>0</v>
      </c>
      <c r="K118" s="47"/>
      <c r="L118" s="48">
        <f t="shared" si="4"/>
        <v>58300000</v>
      </c>
      <c r="M118" s="49"/>
      <c r="N118" s="50"/>
      <c r="O118" s="51"/>
      <c r="Q118" s="52">
        <v>45168</v>
      </c>
      <c r="R118" s="53" t="e">
        <f t="shared" si="5"/>
        <v>#REF!</v>
      </c>
      <c r="S118" s="54" t="e">
        <f>+#REF!-C118</f>
        <v>#REF!</v>
      </c>
      <c r="T118" s="54">
        <f t="shared" si="3"/>
        <v>210</v>
      </c>
    </row>
    <row r="119" spans="1:20" ht="17.25" customHeight="1" x14ac:dyDescent="0.25">
      <c r="A119" s="38" t="s">
        <v>441</v>
      </c>
      <c r="B119" s="39">
        <v>44951</v>
      </c>
      <c r="C119" s="40">
        <v>44952</v>
      </c>
      <c r="D119" s="41" t="s">
        <v>23</v>
      </c>
      <c r="E119" s="42" t="s">
        <v>442</v>
      </c>
      <c r="F119" s="42" t="s">
        <v>443</v>
      </c>
      <c r="G119" s="43">
        <v>74800000</v>
      </c>
      <c r="H119" s="44" t="s">
        <v>26</v>
      </c>
      <c r="I119" s="45" t="s">
        <v>444</v>
      </c>
      <c r="J119" s="46">
        <v>0</v>
      </c>
      <c r="K119" s="47"/>
      <c r="L119" s="48">
        <f t="shared" si="4"/>
        <v>74800000</v>
      </c>
      <c r="M119" s="49"/>
      <c r="N119" s="50"/>
      <c r="O119" s="51"/>
      <c r="Q119" s="52">
        <v>45168</v>
      </c>
      <c r="R119" s="53" t="e">
        <f t="shared" si="5"/>
        <v>#REF!</v>
      </c>
      <c r="S119" s="54" t="e">
        <f>+#REF!-C119</f>
        <v>#REF!</v>
      </c>
      <c r="T119" s="54">
        <f t="shared" si="3"/>
        <v>216</v>
      </c>
    </row>
    <row r="120" spans="1:20" ht="17.25" customHeight="1" x14ac:dyDescent="0.25">
      <c r="A120" s="38" t="s">
        <v>445</v>
      </c>
      <c r="B120" s="39">
        <v>44951</v>
      </c>
      <c r="C120" s="40">
        <v>44952</v>
      </c>
      <c r="D120" s="41" t="s">
        <v>23</v>
      </c>
      <c r="E120" s="42" t="s">
        <v>446</v>
      </c>
      <c r="F120" s="42" t="s">
        <v>447</v>
      </c>
      <c r="G120" s="43">
        <v>69525000</v>
      </c>
      <c r="H120" s="44" t="s">
        <v>26</v>
      </c>
      <c r="I120" s="45" t="s">
        <v>448</v>
      </c>
      <c r="J120" s="46">
        <v>34762500</v>
      </c>
      <c r="K120" s="47"/>
      <c r="L120" s="48">
        <f t="shared" si="4"/>
        <v>104287500</v>
      </c>
      <c r="M120" s="49"/>
      <c r="N120" s="50"/>
      <c r="O120" s="51"/>
      <c r="Q120" s="52">
        <v>45168</v>
      </c>
      <c r="R120" s="53" t="e">
        <f t="shared" si="5"/>
        <v>#REF!</v>
      </c>
      <c r="S120" s="54" t="e">
        <f>+#REF!-C120</f>
        <v>#REF!</v>
      </c>
      <c r="T120" s="54">
        <f t="shared" si="3"/>
        <v>216</v>
      </c>
    </row>
    <row r="121" spans="1:20" ht="17.25" customHeight="1" x14ac:dyDescent="0.25">
      <c r="A121" s="38" t="s">
        <v>449</v>
      </c>
      <c r="B121" s="39">
        <v>44950</v>
      </c>
      <c r="C121" s="40">
        <v>44950</v>
      </c>
      <c r="D121" s="41" t="s">
        <v>23</v>
      </c>
      <c r="E121" s="42" t="s">
        <v>450</v>
      </c>
      <c r="F121" s="42" t="s">
        <v>451</v>
      </c>
      <c r="G121" s="43">
        <v>42400000</v>
      </c>
      <c r="H121" s="44" t="s">
        <v>26</v>
      </c>
      <c r="I121" s="45" t="s">
        <v>452</v>
      </c>
      <c r="J121" s="46">
        <v>6890000</v>
      </c>
      <c r="K121" s="47"/>
      <c r="L121" s="48">
        <f t="shared" si="4"/>
        <v>49290000</v>
      </c>
      <c r="M121" s="49"/>
      <c r="N121" s="50"/>
      <c r="O121" s="51"/>
      <c r="Q121" s="52">
        <v>45168</v>
      </c>
      <c r="R121" s="53" t="e">
        <f t="shared" si="5"/>
        <v>#REF!</v>
      </c>
      <c r="S121" s="54" t="e">
        <f>+#REF!-C121</f>
        <v>#REF!</v>
      </c>
      <c r="T121" s="54">
        <f t="shared" si="3"/>
        <v>218</v>
      </c>
    </row>
    <row r="122" spans="1:20" ht="17.25" customHeight="1" x14ac:dyDescent="0.25">
      <c r="A122" s="38" t="s">
        <v>453</v>
      </c>
      <c r="B122" s="39">
        <v>44950</v>
      </c>
      <c r="C122" s="40">
        <v>44950</v>
      </c>
      <c r="D122" s="41" t="s">
        <v>23</v>
      </c>
      <c r="E122" s="42" t="s">
        <v>454</v>
      </c>
      <c r="F122" s="42" t="s">
        <v>455</v>
      </c>
      <c r="G122" s="43">
        <v>59600000</v>
      </c>
      <c r="H122" s="44" t="s">
        <v>26</v>
      </c>
      <c r="I122" s="45" t="s">
        <v>456</v>
      </c>
      <c r="J122" s="46">
        <v>24088333</v>
      </c>
      <c r="K122" s="47"/>
      <c r="L122" s="48">
        <f t="shared" si="4"/>
        <v>83688333</v>
      </c>
      <c r="M122" s="49"/>
      <c r="N122" s="50"/>
      <c r="O122" s="51"/>
      <c r="Q122" s="52">
        <v>45168</v>
      </c>
      <c r="R122" s="53" t="e">
        <f t="shared" si="5"/>
        <v>#REF!</v>
      </c>
      <c r="S122" s="54" t="e">
        <f>+#REF!-C122</f>
        <v>#REF!</v>
      </c>
      <c r="T122" s="54">
        <f t="shared" si="3"/>
        <v>218</v>
      </c>
    </row>
    <row r="123" spans="1:20" ht="17.25" customHeight="1" x14ac:dyDescent="0.25">
      <c r="A123" s="38" t="s">
        <v>457</v>
      </c>
      <c r="B123" s="39">
        <v>44950</v>
      </c>
      <c r="C123" s="40">
        <v>44951</v>
      </c>
      <c r="D123" s="41" t="s">
        <v>23</v>
      </c>
      <c r="E123" s="42" t="s">
        <v>458</v>
      </c>
      <c r="F123" s="42" t="s">
        <v>459</v>
      </c>
      <c r="G123" s="43">
        <v>55620000</v>
      </c>
      <c r="H123" s="44" t="s">
        <v>26</v>
      </c>
      <c r="I123" s="45" t="s">
        <v>460</v>
      </c>
      <c r="J123" s="46">
        <v>27810000</v>
      </c>
      <c r="K123" s="47"/>
      <c r="L123" s="48">
        <f t="shared" si="4"/>
        <v>83430000</v>
      </c>
      <c r="M123" s="49"/>
      <c r="N123" s="50"/>
      <c r="O123" s="51"/>
      <c r="Q123" s="52">
        <v>45168</v>
      </c>
      <c r="R123" s="53" t="e">
        <f t="shared" si="5"/>
        <v>#REF!</v>
      </c>
      <c r="S123" s="54" t="e">
        <f>+#REF!-C123</f>
        <v>#REF!</v>
      </c>
      <c r="T123" s="54">
        <f t="shared" si="3"/>
        <v>217</v>
      </c>
    </row>
    <row r="124" spans="1:20" ht="17.25" customHeight="1" x14ac:dyDescent="0.25">
      <c r="A124" s="38" t="s">
        <v>461</v>
      </c>
      <c r="B124" s="39">
        <v>44950</v>
      </c>
      <c r="C124" s="40">
        <v>44951</v>
      </c>
      <c r="D124" s="41" t="s">
        <v>23</v>
      </c>
      <c r="E124" s="42" t="s">
        <v>462</v>
      </c>
      <c r="F124" s="42" t="s">
        <v>463</v>
      </c>
      <c r="G124" s="43">
        <v>69525000</v>
      </c>
      <c r="H124" s="44" t="s">
        <v>26</v>
      </c>
      <c r="I124" s="45" t="s">
        <v>464</v>
      </c>
      <c r="J124" s="46">
        <v>16995000</v>
      </c>
      <c r="K124" s="47"/>
      <c r="L124" s="48">
        <f t="shared" si="4"/>
        <v>86520000</v>
      </c>
      <c r="M124" s="49"/>
      <c r="N124" s="50"/>
      <c r="O124" s="51"/>
      <c r="Q124" s="52">
        <v>45168</v>
      </c>
      <c r="R124" s="53" t="e">
        <f t="shared" si="5"/>
        <v>#REF!</v>
      </c>
      <c r="S124" s="54" t="e">
        <f>+#REF!-C124</f>
        <v>#REF!</v>
      </c>
      <c r="T124" s="54">
        <f t="shared" si="3"/>
        <v>217</v>
      </c>
    </row>
    <row r="125" spans="1:20" ht="17.25" customHeight="1" x14ac:dyDescent="0.25">
      <c r="A125" s="38" t="s">
        <v>465</v>
      </c>
      <c r="B125" s="39">
        <v>44949</v>
      </c>
      <c r="C125" s="40">
        <v>44951</v>
      </c>
      <c r="D125" s="41" t="s">
        <v>23</v>
      </c>
      <c r="E125" s="42" t="s">
        <v>466</v>
      </c>
      <c r="F125" s="42" t="s">
        <v>467</v>
      </c>
      <c r="G125" s="43">
        <v>69525000</v>
      </c>
      <c r="H125" s="44" t="s">
        <v>26</v>
      </c>
      <c r="I125" s="45" t="s">
        <v>468</v>
      </c>
      <c r="J125" s="46">
        <v>16995000</v>
      </c>
      <c r="K125" s="47"/>
      <c r="L125" s="48">
        <f t="shared" si="4"/>
        <v>86520000</v>
      </c>
      <c r="M125" s="49"/>
      <c r="N125" s="50"/>
      <c r="O125" s="51"/>
      <c r="Q125" s="52">
        <v>45168</v>
      </c>
      <c r="R125" s="53" t="e">
        <f t="shared" si="5"/>
        <v>#REF!</v>
      </c>
      <c r="S125" s="54" t="e">
        <f>+#REF!-C125</f>
        <v>#REF!</v>
      </c>
      <c r="T125" s="54">
        <f t="shared" si="3"/>
        <v>217</v>
      </c>
    </row>
    <row r="126" spans="1:20" ht="17.25" customHeight="1" x14ac:dyDescent="0.25">
      <c r="A126" s="38" t="s">
        <v>469</v>
      </c>
      <c r="B126" s="39">
        <v>44956</v>
      </c>
      <c r="C126" s="40">
        <v>44958</v>
      </c>
      <c r="D126" s="41" t="s">
        <v>23</v>
      </c>
      <c r="E126" s="42" t="s">
        <v>470</v>
      </c>
      <c r="F126" s="42" t="s">
        <v>471</v>
      </c>
      <c r="G126" s="43">
        <v>76482000</v>
      </c>
      <c r="H126" s="44" t="s">
        <v>26</v>
      </c>
      <c r="I126" s="45" t="s">
        <v>472</v>
      </c>
      <c r="J126" s="46">
        <v>0</v>
      </c>
      <c r="K126" s="47"/>
      <c r="L126" s="48">
        <f t="shared" si="4"/>
        <v>76482000</v>
      </c>
      <c r="M126" s="49"/>
      <c r="N126" s="50"/>
      <c r="O126" s="51"/>
      <c r="Q126" s="52">
        <v>45168</v>
      </c>
      <c r="R126" s="53" t="e">
        <f t="shared" si="5"/>
        <v>#REF!</v>
      </c>
      <c r="S126" s="54" t="e">
        <f>+#REF!-C126</f>
        <v>#REF!</v>
      </c>
      <c r="T126" s="54">
        <f t="shared" si="3"/>
        <v>210</v>
      </c>
    </row>
    <row r="127" spans="1:20" ht="17.25" customHeight="1" x14ac:dyDescent="0.25">
      <c r="A127" s="38" t="s">
        <v>473</v>
      </c>
      <c r="B127" s="39">
        <v>44950</v>
      </c>
      <c r="C127" s="40">
        <v>44951</v>
      </c>
      <c r="D127" s="41" t="s">
        <v>23</v>
      </c>
      <c r="E127" s="42" t="s">
        <v>474</v>
      </c>
      <c r="F127" s="42" t="s">
        <v>475</v>
      </c>
      <c r="G127" s="43">
        <v>81000000</v>
      </c>
      <c r="H127" s="44" t="s">
        <v>26</v>
      </c>
      <c r="I127" s="45" t="s">
        <v>476</v>
      </c>
      <c r="J127" s="46">
        <v>19800000</v>
      </c>
      <c r="K127" s="47"/>
      <c r="L127" s="48">
        <f t="shared" si="4"/>
        <v>100800000</v>
      </c>
      <c r="M127" s="49"/>
      <c r="N127" s="50"/>
      <c r="O127" s="51"/>
      <c r="Q127" s="52">
        <v>45168</v>
      </c>
      <c r="R127" s="53" t="e">
        <f t="shared" si="5"/>
        <v>#REF!</v>
      </c>
      <c r="S127" s="54" t="e">
        <f>+#REF!-C127</f>
        <v>#REF!</v>
      </c>
      <c r="T127" s="54">
        <f t="shared" si="3"/>
        <v>217</v>
      </c>
    </row>
    <row r="128" spans="1:20" ht="17.25" customHeight="1" x14ac:dyDescent="0.25">
      <c r="A128" s="38" t="s">
        <v>477</v>
      </c>
      <c r="B128" s="39">
        <v>44953</v>
      </c>
      <c r="C128" s="40">
        <v>44958</v>
      </c>
      <c r="D128" s="41" t="s">
        <v>23</v>
      </c>
      <c r="E128" s="42" t="s">
        <v>478</v>
      </c>
      <c r="F128" s="42" t="s">
        <v>479</v>
      </c>
      <c r="G128" s="43">
        <v>55620000</v>
      </c>
      <c r="H128" s="44" t="s">
        <v>26</v>
      </c>
      <c r="I128" s="45" t="s">
        <v>480</v>
      </c>
      <c r="J128" s="46">
        <v>12360000</v>
      </c>
      <c r="K128" s="47"/>
      <c r="L128" s="48">
        <f t="shared" si="4"/>
        <v>67980000</v>
      </c>
      <c r="M128" s="49"/>
      <c r="N128" s="50"/>
      <c r="O128" s="51"/>
      <c r="Q128" s="52">
        <v>45168</v>
      </c>
      <c r="R128" s="53" t="e">
        <f t="shared" si="5"/>
        <v>#REF!</v>
      </c>
      <c r="S128" s="54" t="e">
        <f>+#REF!-C128</f>
        <v>#REF!</v>
      </c>
      <c r="T128" s="54">
        <f t="shared" si="3"/>
        <v>210</v>
      </c>
    </row>
    <row r="129" spans="1:20" ht="17.25" customHeight="1" x14ac:dyDescent="0.25">
      <c r="A129" s="38" t="s">
        <v>481</v>
      </c>
      <c r="B129" s="39">
        <v>44967</v>
      </c>
      <c r="C129" s="40">
        <v>44967</v>
      </c>
      <c r="D129" s="41" t="s">
        <v>482</v>
      </c>
      <c r="E129" s="42" t="s">
        <v>483</v>
      </c>
      <c r="F129" s="42" t="s">
        <v>484</v>
      </c>
      <c r="G129" s="43">
        <v>978109659</v>
      </c>
      <c r="H129" s="44" t="s">
        <v>26</v>
      </c>
      <c r="I129" s="45" t="s">
        <v>485</v>
      </c>
      <c r="J129" s="46">
        <v>0</v>
      </c>
      <c r="K129" s="47"/>
      <c r="L129" s="48">
        <f t="shared" si="4"/>
        <v>978109659</v>
      </c>
      <c r="M129" s="49"/>
      <c r="N129" s="50"/>
      <c r="O129" s="51"/>
      <c r="Q129" s="52">
        <v>45168</v>
      </c>
      <c r="R129" s="53" t="e">
        <f t="shared" si="5"/>
        <v>#REF!</v>
      </c>
      <c r="S129" s="54" t="e">
        <f>+#REF!-C129</f>
        <v>#REF!</v>
      </c>
      <c r="T129" s="54">
        <f t="shared" si="3"/>
        <v>201</v>
      </c>
    </row>
    <row r="130" spans="1:20" ht="17.25" customHeight="1" x14ac:dyDescent="0.25">
      <c r="A130" s="38" t="s">
        <v>486</v>
      </c>
      <c r="B130" s="39">
        <v>44959</v>
      </c>
      <c r="C130" s="40">
        <v>44960</v>
      </c>
      <c r="D130" s="41" t="s">
        <v>23</v>
      </c>
      <c r="E130" s="42" t="s">
        <v>487</v>
      </c>
      <c r="F130" s="42" t="s">
        <v>488</v>
      </c>
      <c r="G130" s="43">
        <v>83430000</v>
      </c>
      <c r="H130" s="44" t="s">
        <v>26</v>
      </c>
      <c r="I130" s="45" t="s">
        <v>489</v>
      </c>
      <c r="J130" s="46">
        <v>0</v>
      </c>
      <c r="K130" s="47"/>
      <c r="L130" s="48">
        <f t="shared" si="4"/>
        <v>83430000</v>
      </c>
      <c r="M130" s="49"/>
      <c r="N130" s="50"/>
      <c r="O130" s="51"/>
      <c r="Q130" s="52">
        <v>45168</v>
      </c>
      <c r="R130" s="53" t="e">
        <f t="shared" si="5"/>
        <v>#REF!</v>
      </c>
      <c r="S130" s="54" t="e">
        <f>+#REF!-C130</f>
        <v>#REF!</v>
      </c>
      <c r="T130" s="54">
        <f t="shared" si="3"/>
        <v>208</v>
      </c>
    </row>
    <row r="131" spans="1:20" ht="17.25" customHeight="1" x14ac:dyDescent="0.25">
      <c r="A131" s="38" t="s">
        <v>490</v>
      </c>
      <c r="B131" s="39">
        <v>44956</v>
      </c>
      <c r="C131" s="40">
        <v>44958</v>
      </c>
      <c r="D131" s="41" t="s">
        <v>23</v>
      </c>
      <c r="E131" s="42" t="s">
        <v>491</v>
      </c>
      <c r="F131" s="42" t="s">
        <v>492</v>
      </c>
      <c r="G131" s="43">
        <v>120762000</v>
      </c>
      <c r="H131" s="44" t="s">
        <v>26</v>
      </c>
      <c r="I131" s="45" t="s">
        <v>493</v>
      </c>
      <c r="J131" s="46">
        <v>26836000</v>
      </c>
      <c r="K131" s="47"/>
      <c r="L131" s="48">
        <f t="shared" si="4"/>
        <v>147598000</v>
      </c>
      <c r="M131" s="49"/>
      <c r="N131" s="50"/>
      <c r="O131" s="51"/>
      <c r="Q131" s="52">
        <v>45168</v>
      </c>
      <c r="R131" s="53" t="e">
        <f t="shared" si="5"/>
        <v>#REF!</v>
      </c>
      <c r="S131" s="54" t="e">
        <f>+#REF!-C131</f>
        <v>#REF!</v>
      </c>
      <c r="T131" s="54">
        <f t="shared" si="3"/>
        <v>210</v>
      </c>
    </row>
    <row r="132" spans="1:20" ht="17.25" customHeight="1" x14ac:dyDescent="0.25">
      <c r="A132" s="38" t="s">
        <v>494</v>
      </c>
      <c r="B132" s="39">
        <v>44952</v>
      </c>
      <c r="C132" s="40">
        <v>44953</v>
      </c>
      <c r="D132" s="41" t="s">
        <v>23</v>
      </c>
      <c r="E132" s="42" t="s">
        <v>495</v>
      </c>
      <c r="F132" s="42" t="s">
        <v>496</v>
      </c>
      <c r="G132" s="43">
        <v>64890000</v>
      </c>
      <c r="H132" s="44" t="s">
        <v>26</v>
      </c>
      <c r="I132" s="45" t="s">
        <v>497</v>
      </c>
      <c r="J132" s="46">
        <v>21389667</v>
      </c>
      <c r="K132" s="47"/>
      <c r="L132" s="48">
        <f t="shared" si="4"/>
        <v>86279667</v>
      </c>
      <c r="M132" s="49"/>
      <c r="N132" s="50"/>
      <c r="O132" s="51"/>
      <c r="Q132" s="52">
        <v>45168</v>
      </c>
      <c r="R132" s="53" t="e">
        <f t="shared" si="5"/>
        <v>#REF!</v>
      </c>
      <c r="S132" s="54" t="e">
        <f>+#REF!-C132</f>
        <v>#REF!</v>
      </c>
      <c r="T132" s="54">
        <f t="shared" si="3"/>
        <v>215</v>
      </c>
    </row>
    <row r="133" spans="1:20" ht="17.25" customHeight="1" x14ac:dyDescent="0.25">
      <c r="A133" s="38" t="s">
        <v>498</v>
      </c>
      <c r="B133" s="39">
        <v>44952</v>
      </c>
      <c r="C133" s="40">
        <v>44953</v>
      </c>
      <c r="D133" s="41" t="s">
        <v>23</v>
      </c>
      <c r="E133" s="42" t="s">
        <v>499</v>
      </c>
      <c r="F133" s="42" t="s">
        <v>500</v>
      </c>
      <c r="G133" s="43">
        <v>64890000</v>
      </c>
      <c r="H133" s="44" t="s">
        <v>26</v>
      </c>
      <c r="I133" s="45" t="s">
        <v>501</v>
      </c>
      <c r="J133" s="46">
        <v>15381333</v>
      </c>
      <c r="K133" s="47"/>
      <c r="L133" s="48">
        <f t="shared" si="4"/>
        <v>80271333</v>
      </c>
      <c r="M133" s="49"/>
      <c r="N133" s="50"/>
      <c r="O133" s="51"/>
      <c r="Q133" s="52">
        <v>45168</v>
      </c>
      <c r="R133" s="53" t="e">
        <f t="shared" si="5"/>
        <v>#REF!</v>
      </c>
      <c r="S133" s="54" t="e">
        <f>+#REF!-C133</f>
        <v>#REF!</v>
      </c>
      <c r="T133" s="54">
        <f t="shared" si="3"/>
        <v>215</v>
      </c>
    </row>
    <row r="134" spans="1:20" ht="17.25" customHeight="1" x14ac:dyDescent="0.25">
      <c r="A134" s="38" t="s">
        <v>502</v>
      </c>
      <c r="B134" s="39">
        <v>44952</v>
      </c>
      <c r="C134" s="40">
        <v>44953</v>
      </c>
      <c r="D134" s="41" t="s">
        <v>23</v>
      </c>
      <c r="E134" s="42" t="s">
        <v>503</v>
      </c>
      <c r="F134" s="42" t="s">
        <v>504</v>
      </c>
      <c r="G134" s="43">
        <v>64890000</v>
      </c>
      <c r="H134" s="44" t="s">
        <v>26</v>
      </c>
      <c r="I134" s="45" t="s">
        <v>505</v>
      </c>
      <c r="J134" s="46">
        <v>15381333</v>
      </c>
      <c r="K134" s="47"/>
      <c r="L134" s="48">
        <f t="shared" si="4"/>
        <v>80271333</v>
      </c>
      <c r="M134" s="49"/>
      <c r="N134" s="50"/>
      <c r="O134" s="51"/>
      <c r="Q134" s="52">
        <v>45168</v>
      </c>
      <c r="R134" s="53" t="e">
        <f t="shared" si="5"/>
        <v>#REF!</v>
      </c>
      <c r="S134" s="54" t="e">
        <f>+#REF!-C134</f>
        <v>#REF!</v>
      </c>
      <c r="T134" s="54">
        <f t="shared" si="3"/>
        <v>215</v>
      </c>
    </row>
    <row r="135" spans="1:20" ht="17.25" customHeight="1" x14ac:dyDescent="0.25">
      <c r="A135" s="38" t="s">
        <v>506</v>
      </c>
      <c r="B135" s="39">
        <v>44952</v>
      </c>
      <c r="C135" s="40">
        <v>44953</v>
      </c>
      <c r="D135" s="41" t="s">
        <v>23</v>
      </c>
      <c r="E135" s="42" t="s">
        <v>507</v>
      </c>
      <c r="F135" s="42" t="s">
        <v>508</v>
      </c>
      <c r="G135" s="43">
        <v>54000000</v>
      </c>
      <c r="H135" s="44" t="s">
        <v>26</v>
      </c>
      <c r="I135" s="45" t="s">
        <v>509</v>
      </c>
      <c r="J135" s="46">
        <v>12800000</v>
      </c>
      <c r="K135" s="47"/>
      <c r="L135" s="48">
        <f t="shared" si="4"/>
        <v>66800000</v>
      </c>
      <c r="M135" s="49"/>
      <c r="N135" s="50"/>
      <c r="O135" s="51"/>
      <c r="Q135" s="52">
        <v>45168</v>
      </c>
      <c r="R135" s="53" t="e">
        <f t="shared" si="5"/>
        <v>#REF!</v>
      </c>
      <c r="S135" s="54" t="e">
        <f>+#REF!-C135</f>
        <v>#REF!</v>
      </c>
      <c r="T135" s="54">
        <f t="shared" si="3"/>
        <v>215</v>
      </c>
    </row>
    <row r="136" spans="1:20" ht="17.25" customHeight="1" x14ac:dyDescent="0.25">
      <c r="A136" s="38" t="s">
        <v>510</v>
      </c>
      <c r="B136" s="39">
        <v>44952</v>
      </c>
      <c r="C136" s="40">
        <v>44952</v>
      </c>
      <c r="D136" s="41" t="s">
        <v>23</v>
      </c>
      <c r="E136" s="42" t="s">
        <v>511</v>
      </c>
      <c r="F136" s="42" t="s">
        <v>512</v>
      </c>
      <c r="G136" s="43">
        <v>69570000</v>
      </c>
      <c r="H136" s="44" t="s">
        <v>26</v>
      </c>
      <c r="I136" s="45" t="s">
        <v>513</v>
      </c>
      <c r="J136" s="46">
        <v>16748333</v>
      </c>
      <c r="K136" s="47"/>
      <c r="L136" s="48">
        <f t="shared" si="4"/>
        <v>86318333</v>
      </c>
      <c r="M136" s="49"/>
      <c r="N136" s="50"/>
      <c r="O136" s="51"/>
      <c r="Q136" s="52">
        <v>45168</v>
      </c>
      <c r="R136" s="53" t="e">
        <f t="shared" si="5"/>
        <v>#REF!</v>
      </c>
      <c r="S136" s="54" t="e">
        <f>+#REF!-C136</f>
        <v>#REF!</v>
      </c>
      <c r="T136" s="54">
        <f t="shared" si="3"/>
        <v>216</v>
      </c>
    </row>
    <row r="137" spans="1:20" ht="17.25" customHeight="1" x14ac:dyDescent="0.25">
      <c r="A137" s="38" t="s">
        <v>514</v>
      </c>
      <c r="B137" s="39">
        <v>44952</v>
      </c>
      <c r="C137" s="40">
        <v>44952</v>
      </c>
      <c r="D137" s="41" t="s">
        <v>23</v>
      </c>
      <c r="E137" s="42" t="s">
        <v>515</v>
      </c>
      <c r="F137" s="42" t="s">
        <v>516</v>
      </c>
      <c r="G137" s="43">
        <v>83430000</v>
      </c>
      <c r="H137" s="44" t="s">
        <v>26</v>
      </c>
      <c r="I137" s="45" t="s">
        <v>517</v>
      </c>
      <c r="J137" s="46">
        <v>20085000</v>
      </c>
      <c r="K137" s="47"/>
      <c r="L137" s="48">
        <f t="shared" si="4"/>
        <v>103515000</v>
      </c>
      <c r="M137" s="49"/>
      <c r="N137" s="50"/>
      <c r="O137" s="51"/>
      <c r="Q137" s="52">
        <v>45168</v>
      </c>
      <c r="R137" s="53" t="e">
        <f t="shared" si="5"/>
        <v>#REF!</v>
      </c>
      <c r="S137" s="54" t="e">
        <f>+#REF!-C137</f>
        <v>#REF!</v>
      </c>
      <c r="T137" s="54">
        <f t="shared" si="3"/>
        <v>216</v>
      </c>
    </row>
    <row r="138" spans="1:20" ht="17.25" customHeight="1" x14ac:dyDescent="0.25">
      <c r="A138" s="38" t="s">
        <v>518</v>
      </c>
      <c r="B138" s="39">
        <v>44956</v>
      </c>
      <c r="C138" s="40">
        <v>44958</v>
      </c>
      <c r="D138" s="41" t="s">
        <v>23</v>
      </c>
      <c r="E138" s="42" t="s">
        <v>519</v>
      </c>
      <c r="F138" s="42" t="s">
        <v>520</v>
      </c>
      <c r="G138" s="43">
        <v>51120000</v>
      </c>
      <c r="H138" s="44" t="s">
        <v>26</v>
      </c>
      <c r="I138" s="45" t="s">
        <v>521</v>
      </c>
      <c r="J138" s="46">
        <v>19170000</v>
      </c>
      <c r="K138" s="47"/>
      <c r="L138" s="48">
        <f t="shared" si="4"/>
        <v>70290000</v>
      </c>
      <c r="M138" s="49"/>
      <c r="N138" s="50"/>
      <c r="O138" s="51"/>
      <c r="Q138" s="52">
        <v>45168</v>
      </c>
      <c r="R138" s="53" t="e">
        <f t="shared" si="5"/>
        <v>#REF!</v>
      </c>
      <c r="S138" s="54" t="e">
        <f>+#REF!-C138</f>
        <v>#REF!</v>
      </c>
      <c r="T138" s="54">
        <f t="shared" si="3"/>
        <v>210</v>
      </c>
    </row>
    <row r="139" spans="1:20" ht="17.25" customHeight="1" x14ac:dyDescent="0.25">
      <c r="A139" s="38" t="s">
        <v>522</v>
      </c>
      <c r="B139" s="39">
        <v>44953</v>
      </c>
      <c r="C139" s="40">
        <v>44953</v>
      </c>
      <c r="D139" s="41" t="s">
        <v>53</v>
      </c>
      <c r="E139" s="42" t="s">
        <v>523</v>
      </c>
      <c r="F139" s="42" t="s">
        <v>524</v>
      </c>
      <c r="G139" s="43">
        <v>25020000</v>
      </c>
      <c r="H139" s="44" t="s">
        <v>26</v>
      </c>
      <c r="I139" s="45" t="s">
        <v>525</v>
      </c>
      <c r="J139" s="46">
        <v>5930667</v>
      </c>
      <c r="K139" s="47"/>
      <c r="L139" s="48">
        <f t="shared" si="4"/>
        <v>30950667</v>
      </c>
      <c r="M139" s="49"/>
      <c r="N139" s="50"/>
      <c r="O139" s="51"/>
      <c r="Q139" s="52">
        <v>45168</v>
      </c>
      <c r="R139" s="53" t="e">
        <f t="shared" si="5"/>
        <v>#REF!</v>
      </c>
      <c r="S139" s="54" t="e">
        <f>+#REF!-C139</f>
        <v>#REF!</v>
      </c>
      <c r="T139" s="54">
        <f t="shared" si="3"/>
        <v>215</v>
      </c>
    </row>
    <row r="140" spans="1:20" ht="17.25" customHeight="1" x14ac:dyDescent="0.25">
      <c r="A140" s="38" t="s">
        <v>526</v>
      </c>
      <c r="B140" s="39">
        <v>44952</v>
      </c>
      <c r="C140" s="40">
        <v>44952</v>
      </c>
      <c r="D140" s="41" t="s">
        <v>23</v>
      </c>
      <c r="E140" s="42" t="s">
        <v>527</v>
      </c>
      <c r="F140" s="42" t="s">
        <v>528</v>
      </c>
      <c r="G140" s="43">
        <v>70080000</v>
      </c>
      <c r="H140" s="44" t="s">
        <v>26</v>
      </c>
      <c r="I140" s="45" t="s">
        <v>529</v>
      </c>
      <c r="J140" s="46">
        <v>27740000</v>
      </c>
      <c r="K140" s="47"/>
      <c r="L140" s="48">
        <f t="shared" si="4"/>
        <v>97820000</v>
      </c>
      <c r="M140" s="49"/>
      <c r="N140" s="50"/>
      <c r="O140" s="51"/>
      <c r="Q140" s="52">
        <v>45168</v>
      </c>
      <c r="R140" s="53" t="e">
        <f t="shared" si="5"/>
        <v>#REF!</v>
      </c>
      <c r="S140" s="54" t="e">
        <f>+#REF!-C140</f>
        <v>#REF!</v>
      </c>
      <c r="T140" s="54">
        <f t="shared" ref="T140:T203" si="6">+Q140-C140</f>
        <v>216</v>
      </c>
    </row>
    <row r="141" spans="1:20" ht="17.25" customHeight="1" x14ac:dyDescent="0.25">
      <c r="A141" s="38" t="s">
        <v>530</v>
      </c>
      <c r="B141" s="39">
        <v>44953</v>
      </c>
      <c r="C141" s="40">
        <v>44953</v>
      </c>
      <c r="D141" s="41" t="s">
        <v>23</v>
      </c>
      <c r="E141" s="42" t="s">
        <v>531</v>
      </c>
      <c r="F141" s="42" t="s">
        <v>532</v>
      </c>
      <c r="G141" s="43">
        <v>57510000</v>
      </c>
      <c r="H141" s="44" t="s">
        <v>26</v>
      </c>
      <c r="I141" s="45" t="s">
        <v>533</v>
      </c>
      <c r="J141" s="46">
        <v>13632000</v>
      </c>
      <c r="K141" s="47"/>
      <c r="L141" s="48">
        <f t="shared" ref="L141:L204" si="7">+G141+J141-K141</f>
        <v>71142000</v>
      </c>
      <c r="M141" s="49"/>
      <c r="N141" s="50"/>
      <c r="O141" s="51"/>
      <c r="Q141" s="52">
        <v>45168</v>
      </c>
      <c r="R141" s="53" t="e">
        <f t="shared" ref="R141:R204" si="8">ROUND(T141/S141,2)</f>
        <v>#REF!</v>
      </c>
      <c r="S141" s="54" t="e">
        <f>+#REF!-C141</f>
        <v>#REF!</v>
      </c>
      <c r="T141" s="54">
        <f t="shared" si="6"/>
        <v>215</v>
      </c>
    </row>
    <row r="142" spans="1:20" ht="17.25" customHeight="1" x14ac:dyDescent="0.25">
      <c r="A142" s="38" t="s">
        <v>534</v>
      </c>
      <c r="B142" s="39">
        <v>44950</v>
      </c>
      <c r="C142" s="40">
        <v>44950</v>
      </c>
      <c r="D142" s="41" t="s">
        <v>23</v>
      </c>
      <c r="E142" s="42" t="s">
        <v>535</v>
      </c>
      <c r="F142" s="42" t="s">
        <v>536</v>
      </c>
      <c r="G142" s="43">
        <v>56000000</v>
      </c>
      <c r="H142" s="44" t="s">
        <v>26</v>
      </c>
      <c r="I142" s="45" t="s">
        <v>537</v>
      </c>
      <c r="J142" s="46">
        <v>22633333</v>
      </c>
      <c r="K142" s="47"/>
      <c r="L142" s="48">
        <f t="shared" si="7"/>
        <v>78633333</v>
      </c>
      <c r="M142" s="49"/>
      <c r="N142" s="50"/>
      <c r="O142" s="51"/>
      <c r="Q142" s="52">
        <v>45168</v>
      </c>
      <c r="R142" s="53" t="e">
        <f t="shared" si="8"/>
        <v>#REF!</v>
      </c>
      <c r="S142" s="54" t="e">
        <f>+#REF!-C142</f>
        <v>#REF!</v>
      </c>
      <c r="T142" s="54">
        <f t="shared" si="6"/>
        <v>218</v>
      </c>
    </row>
    <row r="143" spans="1:20" ht="17.25" customHeight="1" x14ac:dyDescent="0.25">
      <c r="A143" s="38" t="s">
        <v>538</v>
      </c>
      <c r="B143" s="39">
        <v>44951</v>
      </c>
      <c r="C143" s="40">
        <v>44952</v>
      </c>
      <c r="D143" s="41" t="s">
        <v>23</v>
      </c>
      <c r="E143" s="42" t="s">
        <v>539</v>
      </c>
      <c r="F143" s="42" t="s">
        <v>540</v>
      </c>
      <c r="G143" s="43">
        <v>73600000</v>
      </c>
      <c r="H143" s="44" t="s">
        <v>26</v>
      </c>
      <c r="I143" s="45" t="s">
        <v>541</v>
      </c>
      <c r="J143" s="46">
        <v>26986667</v>
      </c>
      <c r="K143" s="47"/>
      <c r="L143" s="48">
        <f t="shared" si="7"/>
        <v>100586667</v>
      </c>
      <c r="M143" s="49"/>
      <c r="N143" s="50"/>
      <c r="O143" s="51"/>
      <c r="Q143" s="52">
        <v>45168</v>
      </c>
      <c r="R143" s="53" t="e">
        <f t="shared" si="8"/>
        <v>#REF!</v>
      </c>
      <c r="S143" s="54" t="e">
        <f>+#REF!-C143</f>
        <v>#REF!</v>
      </c>
      <c r="T143" s="54">
        <f t="shared" si="6"/>
        <v>216</v>
      </c>
    </row>
    <row r="144" spans="1:20" ht="17.25" customHeight="1" x14ac:dyDescent="0.25">
      <c r="A144" s="38" t="s">
        <v>542</v>
      </c>
      <c r="B144" s="39">
        <v>44956</v>
      </c>
      <c r="C144" s="40">
        <v>44958</v>
      </c>
      <c r="D144" s="41" t="s">
        <v>23</v>
      </c>
      <c r="E144" s="42" t="s">
        <v>543</v>
      </c>
      <c r="F144" s="42" t="s">
        <v>544</v>
      </c>
      <c r="G144" s="43">
        <v>71379000</v>
      </c>
      <c r="H144" s="44" t="s">
        <v>26</v>
      </c>
      <c r="I144" s="45" t="s">
        <v>545</v>
      </c>
      <c r="J144" s="46">
        <v>0</v>
      </c>
      <c r="K144" s="47"/>
      <c r="L144" s="48">
        <f t="shared" si="7"/>
        <v>71379000</v>
      </c>
      <c r="M144" s="49"/>
      <c r="N144" s="50"/>
      <c r="O144" s="51"/>
      <c r="Q144" s="52">
        <v>45168</v>
      </c>
      <c r="R144" s="53" t="e">
        <f t="shared" si="8"/>
        <v>#REF!</v>
      </c>
      <c r="S144" s="54" t="e">
        <f>+#REF!-C144</f>
        <v>#REF!</v>
      </c>
      <c r="T144" s="54">
        <f t="shared" si="6"/>
        <v>210</v>
      </c>
    </row>
    <row r="145" spans="1:20" ht="17.25" customHeight="1" x14ac:dyDescent="0.25">
      <c r="A145" s="38" t="s">
        <v>546</v>
      </c>
      <c r="B145" s="39">
        <v>44952</v>
      </c>
      <c r="C145" s="40">
        <v>44952</v>
      </c>
      <c r="D145" s="41" t="s">
        <v>23</v>
      </c>
      <c r="E145" s="42" t="s">
        <v>547</v>
      </c>
      <c r="F145" s="42" t="s">
        <v>548</v>
      </c>
      <c r="G145" s="43">
        <v>42400000</v>
      </c>
      <c r="H145" s="44" t="s">
        <v>26</v>
      </c>
      <c r="I145" s="45" t="s">
        <v>549</v>
      </c>
      <c r="J145" s="46">
        <v>6890000</v>
      </c>
      <c r="K145" s="47"/>
      <c r="L145" s="48">
        <f t="shared" si="7"/>
        <v>49290000</v>
      </c>
      <c r="M145" s="49"/>
      <c r="N145" s="50"/>
      <c r="O145" s="51"/>
      <c r="Q145" s="52">
        <v>45168</v>
      </c>
      <c r="R145" s="53" t="e">
        <f t="shared" si="8"/>
        <v>#REF!</v>
      </c>
      <c r="S145" s="54" t="e">
        <f>+#REF!-C145</f>
        <v>#REF!</v>
      </c>
      <c r="T145" s="54">
        <f t="shared" si="6"/>
        <v>216</v>
      </c>
    </row>
    <row r="146" spans="1:20" ht="17.25" customHeight="1" x14ac:dyDescent="0.25">
      <c r="A146" s="38" t="s">
        <v>550</v>
      </c>
      <c r="B146" s="39">
        <v>44950</v>
      </c>
      <c r="C146" s="40">
        <v>44951</v>
      </c>
      <c r="D146" s="41" t="s">
        <v>23</v>
      </c>
      <c r="E146" s="42" t="s">
        <v>551</v>
      </c>
      <c r="F146" s="42" t="s">
        <v>552</v>
      </c>
      <c r="G146" s="43">
        <v>33600000</v>
      </c>
      <c r="H146" s="44" t="s">
        <v>26</v>
      </c>
      <c r="I146" s="45" t="s">
        <v>553</v>
      </c>
      <c r="J146" s="46">
        <v>12432000</v>
      </c>
      <c r="K146" s="47"/>
      <c r="L146" s="48">
        <f t="shared" si="7"/>
        <v>46032000</v>
      </c>
      <c r="M146" s="49"/>
      <c r="N146" s="50"/>
      <c r="O146" s="51"/>
      <c r="Q146" s="52">
        <v>45168</v>
      </c>
      <c r="R146" s="53" t="e">
        <f t="shared" si="8"/>
        <v>#REF!</v>
      </c>
      <c r="S146" s="54" t="e">
        <f>+#REF!-C146</f>
        <v>#REF!</v>
      </c>
      <c r="T146" s="54">
        <f t="shared" si="6"/>
        <v>217</v>
      </c>
    </row>
    <row r="147" spans="1:20" ht="17.25" customHeight="1" x14ac:dyDescent="0.25">
      <c r="A147" s="38" t="s">
        <v>554</v>
      </c>
      <c r="B147" s="39">
        <v>44950</v>
      </c>
      <c r="C147" s="40">
        <v>44950</v>
      </c>
      <c r="D147" s="41" t="s">
        <v>53</v>
      </c>
      <c r="E147" s="42" t="s">
        <v>555</v>
      </c>
      <c r="F147" s="42" t="s">
        <v>556</v>
      </c>
      <c r="G147" s="43">
        <v>31200000</v>
      </c>
      <c r="H147" s="44" t="s">
        <v>26</v>
      </c>
      <c r="I147" s="45" t="s">
        <v>557</v>
      </c>
      <c r="J147" s="46">
        <v>12610000</v>
      </c>
      <c r="K147" s="47"/>
      <c r="L147" s="48">
        <f t="shared" si="7"/>
        <v>43810000</v>
      </c>
      <c r="M147" s="49"/>
      <c r="N147" s="50"/>
      <c r="O147" s="51"/>
      <c r="Q147" s="52">
        <v>45168</v>
      </c>
      <c r="R147" s="53" t="e">
        <f t="shared" si="8"/>
        <v>#REF!</v>
      </c>
      <c r="S147" s="54" t="e">
        <f>+#REF!-C147</f>
        <v>#REF!</v>
      </c>
      <c r="T147" s="54">
        <f t="shared" si="6"/>
        <v>218</v>
      </c>
    </row>
    <row r="148" spans="1:20" ht="17.25" customHeight="1" x14ac:dyDescent="0.25">
      <c r="A148" s="38" t="s">
        <v>558</v>
      </c>
      <c r="B148" s="39">
        <v>44950</v>
      </c>
      <c r="C148" s="40">
        <v>44951</v>
      </c>
      <c r="D148" s="41" t="s">
        <v>23</v>
      </c>
      <c r="E148" s="42" t="s">
        <v>559</v>
      </c>
      <c r="F148" s="42" t="s">
        <v>560</v>
      </c>
      <c r="G148" s="43">
        <v>83430000</v>
      </c>
      <c r="H148" s="44" t="s">
        <v>26</v>
      </c>
      <c r="I148" s="45" t="s">
        <v>561</v>
      </c>
      <c r="J148" s="46">
        <v>41715000</v>
      </c>
      <c r="K148" s="47"/>
      <c r="L148" s="48">
        <f t="shared" si="7"/>
        <v>125145000</v>
      </c>
      <c r="M148" s="49"/>
      <c r="N148" s="50"/>
      <c r="O148" s="51"/>
      <c r="Q148" s="52">
        <v>45168</v>
      </c>
      <c r="R148" s="53" t="e">
        <f t="shared" si="8"/>
        <v>#REF!</v>
      </c>
      <c r="S148" s="54" t="e">
        <f>+#REF!-C148</f>
        <v>#REF!</v>
      </c>
      <c r="T148" s="54">
        <f t="shared" si="6"/>
        <v>217</v>
      </c>
    </row>
    <row r="149" spans="1:20" ht="17.25" customHeight="1" x14ac:dyDescent="0.25">
      <c r="A149" s="38" t="s">
        <v>562</v>
      </c>
      <c r="B149" s="39">
        <v>44951</v>
      </c>
      <c r="C149" s="40">
        <v>44951</v>
      </c>
      <c r="D149" s="41" t="s">
        <v>23</v>
      </c>
      <c r="E149" s="42" t="s">
        <v>563</v>
      </c>
      <c r="F149" s="42" t="s">
        <v>564</v>
      </c>
      <c r="G149" s="43">
        <v>83430000</v>
      </c>
      <c r="H149" s="44" t="s">
        <v>26</v>
      </c>
      <c r="I149" s="45" t="s">
        <v>565</v>
      </c>
      <c r="J149" s="46">
        <v>20394000</v>
      </c>
      <c r="K149" s="47"/>
      <c r="L149" s="48">
        <f t="shared" si="7"/>
        <v>103824000</v>
      </c>
      <c r="M149" s="49"/>
      <c r="N149" s="50"/>
      <c r="O149" s="51"/>
      <c r="Q149" s="52">
        <v>45168</v>
      </c>
      <c r="R149" s="53" t="e">
        <f t="shared" si="8"/>
        <v>#REF!</v>
      </c>
      <c r="S149" s="54" t="e">
        <f>+#REF!-C149</f>
        <v>#REF!</v>
      </c>
      <c r="T149" s="54">
        <f t="shared" si="6"/>
        <v>217</v>
      </c>
    </row>
    <row r="150" spans="1:20" ht="17.25" customHeight="1" x14ac:dyDescent="0.25">
      <c r="A150" s="38" t="s">
        <v>566</v>
      </c>
      <c r="B150" s="39">
        <v>44953</v>
      </c>
      <c r="C150" s="40">
        <v>44956</v>
      </c>
      <c r="D150" s="41" t="s">
        <v>23</v>
      </c>
      <c r="E150" s="42" t="s">
        <v>567</v>
      </c>
      <c r="F150" s="42" t="s">
        <v>568</v>
      </c>
      <c r="G150" s="43">
        <v>55620000</v>
      </c>
      <c r="H150" s="44" t="s">
        <v>26</v>
      </c>
      <c r="I150" s="45" t="s">
        <v>569</v>
      </c>
      <c r="J150" s="46">
        <v>12566000</v>
      </c>
      <c r="K150" s="47"/>
      <c r="L150" s="48">
        <f t="shared" si="7"/>
        <v>68186000</v>
      </c>
      <c r="M150" s="49"/>
      <c r="N150" s="50"/>
      <c r="O150" s="51"/>
      <c r="Q150" s="52">
        <v>45168</v>
      </c>
      <c r="R150" s="53" t="e">
        <f t="shared" si="8"/>
        <v>#REF!</v>
      </c>
      <c r="S150" s="54" t="e">
        <f>+#REF!-C150</f>
        <v>#REF!</v>
      </c>
      <c r="T150" s="54">
        <f t="shared" si="6"/>
        <v>212</v>
      </c>
    </row>
    <row r="151" spans="1:20" ht="17.25" customHeight="1" x14ac:dyDescent="0.25">
      <c r="A151" s="38" t="s">
        <v>570</v>
      </c>
      <c r="B151" s="39">
        <v>44950</v>
      </c>
      <c r="C151" s="40">
        <v>44951</v>
      </c>
      <c r="D151" s="41" t="s">
        <v>23</v>
      </c>
      <c r="E151" s="42" t="s">
        <v>571</v>
      </c>
      <c r="F151" s="42" t="s">
        <v>572</v>
      </c>
      <c r="G151" s="43">
        <v>103500000</v>
      </c>
      <c r="H151" s="44" t="s">
        <v>26</v>
      </c>
      <c r="I151" s="45" t="s">
        <v>573</v>
      </c>
      <c r="J151" s="46">
        <v>48300000</v>
      </c>
      <c r="K151" s="47"/>
      <c r="L151" s="48">
        <f t="shared" si="7"/>
        <v>151800000</v>
      </c>
      <c r="M151" s="49"/>
      <c r="N151" s="50"/>
      <c r="O151" s="51"/>
      <c r="Q151" s="52">
        <v>45168</v>
      </c>
      <c r="R151" s="53" t="e">
        <f t="shared" si="8"/>
        <v>#REF!</v>
      </c>
      <c r="S151" s="54" t="e">
        <f>+#REF!-C151</f>
        <v>#REF!</v>
      </c>
      <c r="T151" s="54">
        <f t="shared" si="6"/>
        <v>217</v>
      </c>
    </row>
    <row r="152" spans="1:20" ht="17.25" customHeight="1" x14ac:dyDescent="0.25">
      <c r="A152" s="38" t="s">
        <v>574</v>
      </c>
      <c r="B152" s="39">
        <v>44950</v>
      </c>
      <c r="C152" s="40">
        <v>44951</v>
      </c>
      <c r="D152" s="41" t="s">
        <v>23</v>
      </c>
      <c r="E152" s="42" t="s">
        <v>575</v>
      </c>
      <c r="F152" s="42" t="s">
        <v>576</v>
      </c>
      <c r="G152" s="43">
        <v>101970000</v>
      </c>
      <c r="H152" s="44" t="s">
        <v>26</v>
      </c>
      <c r="I152" s="45" t="s">
        <v>577</v>
      </c>
      <c r="J152" s="46">
        <v>50607333</v>
      </c>
      <c r="K152" s="47"/>
      <c r="L152" s="48">
        <f t="shared" si="7"/>
        <v>152577333</v>
      </c>
      <c r="M152" s="49"/>
      <c r="N152" s="50"/>
      <c r="O152" s="51"/>
      <c r="Q152" s="52">
        <v>45168</v>
      </c>
      <c r="R152" s="53" t="e">
        <f t="shared" si="8"/>
        <v>#REF!</v>
      </c>
      <c r="S152" s="54" t="e">
        <f>+#REF!-C152</f>
        <v>#REF!</v>
      </c>
      <c r="T152" s="54">
        <f t="shared" si="6"/>
        <v>217</v>
      </c>
    </row>
    <row r="153" spans="1:20" ht="17.25" customHeight="1" x14ac:dyDescent="0.25">
      <c r="A153" s="38" t="s">
        <v>578</v>
      </c>
      <c r="B153" s="39">
        <v>44951</v>
      </c>
      <c r="C153" s="40">
        <v>44952</v>
      </c>
      <c r="D153" s="41" t="s">
        <v>23</v>
      </c>
      <c r="E153" s="42" t="s">
        <v>579</v>
      </c>
      <c r="F153" s="42" t="s">
        <v>580</v>
      </c>
      <c r="G153" s="43">
        <v>58160000</v>
      </c>
      <c r="H153" s="44" t="s">
        <v>26</v>
      </c>
      <c r="I153" s="45" t="s">
        <v>581</v>
      </c>
      <c r="J153" s="46">
        <v>12359000</v>
      </c>
      <c r="K153" s="47"/>
      <c r="L153" s="48">
        <f t="shared" si="7"/>
        <v>70519000</v>
      </c>
      <c r="M153" s="49"/>
      <c r="N153" s="50"/>
      <c r="O153" s="51"/>
      <c r="Q153" s="52">
        <v>45168</v>
      </c>
      <c r="R153" s="53" t="e">
        <f t="shared" si="8"/>
        <v>#REF!</v>
      </c>
      <c r="S153" s="54" t="e">
        <f>+#REF!-C153</f>
        <v>#REF!</v>
      </c>
      <c r="T153" s="54">
        <f t="shared" si="6"/>
        <v>216</v>
      </c>
    </row>
    <row r="154" spans="1:20" ht="17.25" customHeight="1" x14ac:dyDescent="0.25">
      <c r="A154" s="38" t="s">
        <v>582</v>
      </c>
      <c r="B154" s="39">
        <v>44952</v>
      </c>
      <c r="C154" s="40">
        <v>44953</v>
      </c>
      <c r="D154" s="41" t="s">
        <v>23</v>
      </c>
      <c r="E154" s="42" t="s">
        <v>583</v>
      </c>
      <c r="F154" s="42" t="s">
        <v>584</v>
      </c>
      <c r="G154" s="43">
        <v>73645000</v>
      </c>
      <c r="H154" s="44" t="s">
        <v>26</v>
      </c>
      <c r="I154" s="45" t="s">
        <v>585</v>
      </c>
      <c r="J154" s="46">
        <v>0</v>
      </c>
      <c r="K154" s="47">
        <v>32582333</v>
      </c>
      <c r="L154" s="48">
        <f t="shared" si="7"/>
        <v>41062667</v>
      </c>
      <c r="M154" s="49"/>
      <c r="N154" s="50"/>
      <c r="O154" s="51"/>
      <c r="Q154" s="52">
        <v>45168</v>
      </c>
      <c r="R154" s="53" t="e">
        <f t="shared" si="8"/>
        <v>#REF!</v>
      </c>
      <c r="S154" s="54" t="e">
        <f>+#REF!-C154</f>
        <v>#REF!</v>
      </c>
      <c r="T154" s="54">
        <f t="shared" si="6"/>
        <v>215</v>
      </c>
    </row>
    <row r="155" spans="1:20" ht="17.25" customHeight="1" x14ac:dyDescent="0.25">
      <c r="A155" s="38" t="s">
        <v>586</v>
      </c>
      <c r="B155" s="39">
        <v>44956</v>
      </c>
      <c r="C155" s="40">
        <v>44956</v>
      </c>
      <c r="D155" s="41" t="s">
        <v>23</v>
      </c>
      <c r="E155" s="42" t="s">
        <v>587</v>
      </c>
      <c r="F155" s="42" t="s">
        <v>588</v>
      </c>
      <c r="G155" s="43">
        <v>82800000</v>
      </c>
      <c r="H155" s="44" t="s">
        <v>26</v>
      </c>
      <c r="I155" s="45" t="s">
        <v>589</v>
      </c>
      <c r="J155" s="46">
        <v>18706667</v>
      </c>
      <c r="K155" s="47"/>
      <c r="L155" s="48">
        <f t="shared" si="7"/>
        <v>101506667</v>
      </c>
      <c r="M155" s="49"/>
      <c r="N155" s="50"/>
      <c r="O155" s="51"/>
      <c r="Q155" s="52">
        <v>45168</v>
      </c>
      <c r="R155" s="53" t="e">
        <f t="shared" si="8"/>
        <v>#REF!</v>
      </c>
      <c r="S155" s="54" t="e">
        <f>+#REF!-C155</f>
        <v>#REF!</v>
      </c>
      <c r="T155" s="54">
        <f t="shared" si="6"/>
        <v>212</v>
      </c>
    </row>
    <row r="156" spans="1:20" ht="17.25" customHeight="1" x14ac:dyDescent="0.25">
      <c r="A156" s="38" t="s">
        <v>590</v>
      </c>
      <c r="B156" s="39">
        <v>44959</v>
      </c>
      <c r="C156" s="40">
        <v>44959</v>
      </c>
      <c r="D156" s="41" t="s">
        <v>23</v>
      </c>
      <c r="E156" s="42" t="s">
        <v>591</v>
      </c>
      <c r="F156" s="42" t="s">
        <v>592</v>
      </c>
      <c r="G156" s="43">
        <v>82800000</v>
      </c>
      <c r="H156" s="44" t="s">
        <v>26</v>
      </c>
      <c r="I156" s="45" t="s">
        <v>593</v>
      </c>
      <c r="J156" s="46">
        <v>18093333</v>
      </c>
      <c r="K156" s="47"/>
      <c r="L156" s="48">
        <f t="shared" si="7"/>
        <v>100893333</v>
      </c>
      <c r="M156" s="49"/>
      <c r="N156" s="50"/>
      <c r="O156" s="51"/>
      <c r="Q156" s="52">
        <v>45168</v>
      </c>
      <c r="R156" s="53" t="e">
        <f t="shared" si="8"/>
        <v>#REF!</v>
      </c>
      <c r="S156" s="54" t="e">
        <f>+#REF!-C156</f>
        <v>#REF!</v>
      </c>
      <c r="T156" s="54">
        <f t="shared" si="6"/>
        <v>209</v>
      </c>
    </row>
    <row r="157" spans="1:20" ht="17.25" customHeight="1" x14ac:dyDescent="0.25">
      <c r="A157" s="38" t="s">
        <v>594</v>
      </c>
      <c r="B157" s="39">
        <v>44953</v>
      </c>
      <c r="C157" s="40">
        <v>44956</v>
      </c>
      <c r="D157" s="41" t="s">
        <v>23</v>
      </c>
      <c r="E157" s="42" t="s">
        <v>595</v>
      </c>
      <c r="F157" s="42" t="s">
        <v>596</v>
      </c>
      <c r="G157" s="43">
        <v>47700000</v>
      </c>
      <c r="H157" s="44" t="s">
        <v>26</v>
      </c>
      <c r="I157" s="45" t="s">
        <v>597</v>
      </c>
      <c r="J157" s="46">
        <v>10776667</v>
      </c>
      <c r="K157" s="47"/>
      <c r="L157" s="48">
        <f t="shared" si="7"/>
        <v>58476667</v>
      </c>
      <c r="M157" s="49"/>
      <c r="N157" s="50"/>
      <c r="O157" s="51"/>
      <c r="Q157" s="52">
        <v>45168</v>
      </c>
      <c r="R157" s="53" t="e">
        <f t="shared" si="8"/>
        <v>#REF!</v>
      </c>
      <c r="S157" s="54" t="e">
        <f>+#REF!-C157</f>
        <v>#REF!</v>
      </c>
      <c r="T157" s="54">
        <f t="shared" si="6"/>
        <v>212</v>
      </c>
    </row>
    <row r="158" spans="1:20" ht="17.25" customHeight="1" x14ac:dyDescent="0.25">
      <c r="A158" s="38" t="s">
        <v>598</v>
      </c>
      <c r="B158" s="39">
        <v>44952</v>
      </c>
      <c r="C158" s="40">
        <v>44956</v>
      </c>
      <c r="D158" s="41" t="s">
        <v>23</v>
      </c>
      <c r="E158" s="42" t="s">
        <v>599</v>
      </c>
      <c r="F158" s="42" t="s">
        <v>600</v>
      </c>
      <c r="G158" s="43">
        <v>66950000</v>
      </c>
      <c r="H158" s="44" t="s">
        <v>26</v>
      </c>
      <c r="I158" s="45" t="s">
        <v>601</v>
      </c>
      <c r="J158" s="46">
        <v>0</v>
      </c>
      <c r="K158" s="47"/>
      <c r="L158" s="48">
        <f t="shared" si="7"/>
        <v>66950000</v>
      </c>
      <c r="M158" s="49"/>
      <c r="N158" s="50"/>
      <c r="O158" s="51"/>
      <c r="Q158" s="52">
        <v>45168</v>
      </c>
      <c r="R158" s="53" t="e">
        <f t="shared" si="8"/>
        <v>#REF!</v>
      </c>
      <c r="S158" s="54" t="e">
        <f>+#REF!-C158</f>
        <v>#REF!</v>
      </c>
      <c r="T158" s="54">
        <f t="shared" si="6"/>
        <v>212</v>
      </c>
    </row>
    <row r="159" spans="1:20" ht="17.25" customHeight="1" x14ac:dyDescent="0.25">
      <c r="A159" s="38" t="s">
        <v>602</v>
      </c>
      <c r="B159" s="39">
        <v>44952</v>
      </c>
      <c r="C159" s="40">
        <v>44953</v>
      </c>
      <c r="D159" s="41" t="s">
        <v>23</v>
      </c>
      <c r="E159" s="42" t="s">
        <v>603</v>
      </c>
      <c r="F159" s="42" t="s">
        <v>604</v>
      </c>
      <c r="G159" s="43">
        <v>51200000</v>
      </c>
      <c r="H159" s="44" t="s">
        <v>26</v>
      </c>
      <c r="I159" s="45" t="s">
        <v>605</v>
      </c>
      <c r="J159" s="46">
        <v>20053333</v>
      </c>
      <c r="K159" s="47"/>
      <c r="L159" s="48">
        <f t="shared" si="7"/>
        <v>71253333</v>
      </c>
      <c r="M159" s="49"/>
      <c r="N159" s="50"/>
      <c r="O159" s="51"/>
      <c r="Q159" s="52">
        <v>45168</v>
      </c>
      <c r="R159" s="53" t="e">
        <f t="shared" si="8"/>
        <v>#REF!</v>
      </c>
      <c r="S159" s="54" t="e">
        <f>+#REF!-C159</f>
        <v>#REF!</v>
      </c>
      <c r="T159" s="54">
        <f t="shared" si="6"/>
        <v>215</v>
      </c>
    </row>
    <row r="160" spans="1:20" ht="17.25" customHeight="1" x14ac:dyDescent="0.25">
      <c r="A160" s="38" t="s">
        <v>606</v>
      </c>
      <c r="B160" s="39">
        <v>44951</v>
      </c>
      <c r="C160" s="40">
        <v>44953</v>
      </c>
      <c r="D160" s="41" t="s">
        <v>23</v>
      </c>
      <c r="E160" s="42" t="s">
        <v>607</v>
      </c>
      <c r="F160" s="42" t="s">
        <v>608</v>
      </c>
      <c r="G160" s="43">
        <v>47700000</v>
      </c>
      <c r="H160" s="44" t="s">
        <v>26</v>
      </c>
      <c r="I160" s="45" t="s">
        <v>609</v>
      </c>
      <c r="J160" s="46">
        <v>11306667</v>
      </c>
      <c r="K160" s="47"/>
      <c r="L160" s="48">
        <f t="shared" si="7"/>
        <v>59006667</v>
      </c>
      <c r="M160" s="49"/>
      <c r="N160" s="50"/>
      <c r="O160" s="51"/>
      <c r="Q160" s="52">
        <v>45168</v>
      </c>
      <c r="R160" s="53" t="e">
        <f t="shared" si="8"/>
        <v>#REF!</v>
      </c>
      <c r="S160" s="54" t="e">
        <f>+#REF!-C160</f>
        <v>#REF!</v>
      </c>
      <c r="T160" s="54">
        <f t="shared" si="6"/>
        <v>215</v>
      </c>
    </row>
    <row r="161" spans="1:20" ht="17.25" customHeight="1" x14ac:dyDescent="0.25">
      <c r="A161" s="38" t="s">
        <v>610</v>
      </c>
      <c r="B161" s="39">
        <v>44952</v>
      </c>
      <c r="C161" s="40">
        <v>44953</v>
      </c>
      <c r="D161" s="41" t="s">
        <v>23</v>
      </c>
      <c r="E161" s="42" t="s">
        <v>611</v>
      </c>
      <c r="F161" s="42" t="s">
        <v>612</v>
      </c>
      <c r="G161" s="43">
        <v>59600000</v>
      </c>
      <c r="H161" s="44" t="s">
        <v>26</v>
      </c>
      <c r="I161" s="45" t="s">
        <v>613</v>
      </c>
      <c r="J161" s="46">
        <v>23343333</v>
      </c>
      <c r="K161" s="47"/>
      <c r="L161" s="48">
        <f t="shared" si="7"/>
        <v>82943333</v>
      </c>
      <c r="M161" s="49"/>
      <c r="N161" s="50"/>
      <c r="O161" s="51"/>
      <c r="Q161" s="52">
        <v>45168</v>
      </c>
      <c r="R161" s="53" t="e">
        <f t="shared" si="8"/>
        <v>#REF!</v>
      </c>
      <c r="S161" s="54" t="e">
        <f>+#REF!-C161</f>
        <v>#REF!</v>
      </c>
      <c r="T161" s="54">
        <f t="shared" si="6"/>
        <v>215</v>
      </c>
    </row>
    <row r="162" spans="1:20" ht="17.25" customHeight="1" x14ac:dyDescent="0.25">
      <c r="A162" s="38" t="s">
        <v>614</v>
      </c>
      <c r="B162" s="39">
        <v>44952</v>
      </c>
      <c r="C162" s="40">
        <v>44952</v>
      </c>
      <c r="D162" s="41" t="s">
        <v>23</v>
      </c>
      <c r="E162" s="42" t="s">
        <v>615</v>
      </c>
      <c r="F162" s="42" t="s">
        <v>282</v>
      </c>
      <c r="G162" s="43">
        <v>60255000</v>
      </c>
      <c r="H162" s="44" t="s">
        <v>26</v>
      </c>
      <c r="I162" s="45" t="s">
        <v>616</v>
      </c>
      <c r="J162" s="46">
        <v>0</v>
      </c>
      <c r="K162" s="47">
        <v>33921334</v>
      </c>
      <c r="L162" s="48">
        <f t="shared" si="7"/>
        <v>26333666</v>
      </c>
      <c r="M162" s="49"/>
      <c r="N162" s="50"/>
      <c r="O162" s="51"/>
      <c r="Q162" s="52">
        <v>45168</v>
      </c>
      <c r="R162" s="53" t="e">
        <f t="shared" si="8"/>
        <v>#REF!</v>
      </c>
      <c r="S162" s="54" t="e">
        <f>+#REF!-C162</f>
        <v>#REF!</v>
      </c>
      <c r="T162" s="54">
        <f t="shared" si="6"/>
        <v>216</v>
      </c>
    </row>
    <row r="163" spans="1:20" ht="17.25" customHeight="1" x14ac:dyDescent="0.25">
      <c r="A163" s="38" t="s">
        <v>617</v>
      </c>
      <c r="B163" s="39">
        <v>44951</v>
      </c>
      <c r="C163" s="40">
        <v>44952</v>
      </c>
      <c r="D163" s="41" t="s">
        <v>23</v>
      </c>
      <c r="E163" s="42" t="s">
        <v>618</v>
      </c>
      <c r="F163" s="42" t="s">
        <v>619</v>
      </c>
      <c r="G163" s="43">
        <v>83430000</v>
      </c>
      <c r="H163" s="44" t="s">
        <v>26</v>
      </c>
      <c r="I163" s="45" t="s">
        <v>620</v>
      </c>
      <c r="J163" s="46">
        <v>41715000</v>
      </c>
      <c r="K163" s="47"/>
      <c r="L163" s="48">
        <f t="shared" si="7"/>
        <v>125145000</v>
      </c>
      <c r="M163" s="49"/>
      <c r="N163" s="50"/>
      <c r="O163" s="51"/>
      <c r="Q163" s="52">
        <v>45168</v>
      </c>
      <c r="R163" s="53" t="e">
        <f t="shared" si="8"/>
        <v>#REF!</v>
      </c>
      <c r="S163" s="54" t="e">
        <f>+#REF!-C163</f>
        <v>#REF!</v>
      </c>
      <c r="T163" s="54">
        <f t="shared" si="6"/>
        <v>216</v>
      </c>
    </row>
    <row r="164" spans="1:20" ht="17.25" customHeight="1" x14ac:dyDescent="0.25">
      <c r="A164" s="38" t="s">
        <v>621</v>
      </c>
      <c r="B164" s="39">
        <v>44952</v>
      </c>
      <c r="C164" s="40">
        <v>44952</v>
      </c>
      <c r="D164" s="41" t="s">
        <v>23</v>
      </c>
      <c r="E164" s="42" t="s">
        <v>622</v>
      </c>
      <c r="F164" s="42" t="s">
        <v>282</v>
      </c>
      <c r="G164" s="43">
        <v>60255000</v>
      </c>
      <c r="H164" s="44" t="s">
        <v>26</v>
      </c>
      <c r="I164" s="45" t="s">
        <v>623</v>
      </c>
      <c r="J164" s="46">
        <v>14505833</v>
      </c>
      <c r="K164" s="47"/>
      <c r="L164" s="48">
        <f t="shared" si="7"/>
        <v>74760833</v>
      </c>
      <c r="M164" s="49"/>
      <c r="N164" s="50"/>
      <c r="O164" s="51"/>
      <c r="Q164" s="52">
        <v>45168</v>
      </c>
      <c r="R164" s="53" t="e">
        <f t="shared" si="8"/>
        <v>#REF!</v>
      </c>
      <c r="S164" s="54" t="e">
        <f>+#REF!-C164</f>
        <v>#REF!</v>
      </c>
      <c r="T164" s="54">
        <f t="shared" si="6"/>
        <v>216</v>
      </c>
    </row>
    <row r="165" spans="1:20" ht="17.25" customHeight="1" x14ac:dyDescent="0.25">
      <c r="A165" s="38" t="s">
        <v>624</v>
      </c>
      <c r="B165" s="39">
        <v>44952</v>
      </c>
      <c r="C165" s="40">
        <v>44953</v>
      </c>
      <c r="D165" s="41" t="s">
        <v>23</v>
      </c>
      <c r="E165" s="42" t="s">
        <v>625</v>
      </c>
      <c r="F165" s="42" t="s">
        <v>626</v>
      </c>
      <c r="G165" s="43">
        <v>69525000</v>
      </c>
      <c r="H165" s="44" t="s">
        <v>26</v>
      </c>
      <c r="I165" s="45" t="s">
        <v>627</v>
      </c>
      <c r="J165" s="46">
        <v>34762500</v>
      </c>
      <c r="K165" s="47"/>
      <c r="L165" s="48">
        <f t="shared" si="7"/>
        <v>104287500</v>
      </c>
      <c r="M165" s="49"/>
      <c r="N165" s="50"/>
      <c r="O165" s="51"/>
      <c r="Q165" s="52">
        <v>45168</v>
      </c>
      <c r="R165" s="53" t="e">
        <f t="shared" si="8"/>
        <v>#REF!</v>
      </c>
      <c r="S165" s="54" t="e">
        <f>+#REF!-C165</f>
        <v>#REF!</v>
      </c>
      <c r="T165" s="54">
        <f t="shared" si="6"/>
        <v>215</v>
      </c>
    </row>
    <row r="166" spans="1:20" ht="17.25" customHeight="1" x14ac:dyDescent="0.25">
      <c r="A166" s="38" t="s">
        <v>628</v>
      </c>
      <c r="B166" s="39">
        <v>44957</v>
      </c>
      <c r="C166" s="40">
        <v>44958</v>
      </c>
      <c r="D166" s="41" t="s">
        <v>53</v>
      </c>
      <c r="E166" s="42" t="s">
        <v>629</v>
      </c>
      <c r="F166" s="42" t="s">
        <v>630</v>
      </c>
      <c r="G166" s="43">
        <v>24903000</v>
      </c>
      <c r="H166" s="44" t="s">
        <v>26</v>
      </c>
      <c r="I166" s="45" t="s">
        <v>631</v>
      </c>
      <c r="J166" s="46">
        <v>12451500</v>
      </c>
      <c r="K166" s="47"/>
      <c r="L166" s="48">
        <f t="shared" si="7"/>
        <v>37354500</v>
      </c>
      <c r="M166" s="49"/>
      <c r="N166" s="50"/>
      <c r="O166" s="51"/>
      <c r="Q166" s="52">
        <v>45168</v>
      </c>
      <c r="R166" s="53" t="e">
        <f t="shared" si="8"/>
        <v>#REF!</v>
      </c>
      <c r="S166" s="54" t="e">
        <f>+#REF!-C166</f>
        <v>#REF!</v>
      </c>
      <c r="T166" s="54">
        <f t="shared" si="6"/>
        <v>210</v>
      </c>
    </row>
    <row r="167" spans="1:20" ht="17.25" customHeight="1" x14ac:dyDescent="0.25">
      <c r="A167" s="38" t="s">
        <v>632</v>
      </c>
      <c r="B167" s="39">
        <v>44952</v>
      </c>
      <c r="C167" s="40">
        <v>44953</v>
      </c>
      <c r="D167" s="41" t="s">
        <v>23</v>
      </c>
      <c r="E167" s="42" t="s">
        <v>633</v>
      </c>
      <c r="F167" s="42" t="s">
        <v>634</v>
      </c>
      <c r="G167" s="43">
        <v>108000000</v>
      </c>
      <c r="H167" s="44" t="s">
        <v>26</v>
      </c>
      <c r="I167" s="45" t="s">
        <v>635</v>
      </c>
      <c r="J167" s="46">
        <v>25600000</v>
      </c>
      <c r="K167" s="47"/>
      <c r="L167" s="48">
        <f t="shared" si="7"/>
        <v>133600000</v>
      </c>
      <c r="M167" s="49"/>
      <c r="N167" s="50"/>
      <c r="O167" s="51"/>
      <c r="Q167" s="52">
        <v>45168</v>
      </c>
      <c r="R167" s="53" t="e">
        <f t="shared" si="8"/>
        <v>#REF!</v>
      </c>
      <c r="S167" s="54" t="e">
        <f>+#REF!-C167</f>
        <v>#REF!</v>
      </c>
      <c r="T167" s="54">
        <f t="shared" si="6"/>
        <v>215</v>
      </c>
    </row>
    <row r="168" spans="1:20" ht="17.25" customHeight="1" x14ac:dyDescent="0.25">
      <c r="A168" s="38" t="s">
        <v>636</v>
      </c>
      <c r="B168" s="39">
        <v>44953</v>
      </c>
      <c r="C168" s="40">
        <v>44956</v>
      </c>
      <c r="D168" s="41" t="s">
        <v>53</v>
      </c>
      <c r="E168" s="42" t="s">
        <v>637</v>
      </c>
      <c r="F168" s="42" t="s">
        <v>638</v>
      </c>
      <c r="G168" s="43">
        <v>27500000</v>
      </c>
      <c r="H168" s="44" t="s">
        <v>26</v>
      </c>
      <c r="I168" s="45" t="s">
        <v>639</v>
      </c>
      <c r="J168" s="46">
        <v>0</v>
      </c>
      <c r="K168" s="47"/>
      <c r="L168" s="48">
        <f t="shared" si="7"/>
        <v>27500000</v>
      </c>
      <c r="M168" s="49"/>
      <c r="N168" s="50"/>
      <c r="O168" s="51"/>
      <c r="Q168" s="52">
        <v>45168</v>
      </c>
      <c r="R168" s="53" t="e">
        <f t="shared" si="8"/>
        <v>#REF!</v>
      </c>
      <c r="S168" s="54" t="e">
        <f>+#REF!-C168</f>
        <v>#REF!</v>
      </c>
      <c r="T168" s="54">
        <f t="shared" si="6"/>
        <v>212</v>
      </c>
    </row>
    <row r="169" spans="1:20" ht="17.25" customHeight="1" x14ac:dyDescent="0.25">
      <c r="A169" s="38" t="s">
        <v>640</v>
      </c>
      <c r="B169" s="39">
        <v>44953</v>
      </c>
      <c r="C169" s="40">
        <v>44956</v>
      </c>
      <c r="D169" s="41" t="s">
        <v>53</v>
      </c>
      <c r="E169" s="42" t="s">
        <v>641</v>
      </c>
      <c r="F169" s="42" t="s">
        <v>642</v>
      </c>
      <c r="G169" s="43">
        <v>37389000</v>
      </c>
      <c r="H169" s="44" t="s">
        <v>26</v>
      </c>
      <c r="I169" s="45" t="s">
        <v>643</v>
      </c>
      <c r="J169" s="46">
        <v>0</v>
      </c>
      <c r="K169" s="47"/>
      <c r="L169" s="48">
        <f t="shared" si="7"/>
        <v>37389000</v>
      </c>
      <c r="M169" s="49"/>
      <c r="N169" s="50"/>
      <c r="O169" s="51"/>
      <c r="Q169" s="52">
        <v>45168</v>
      </c>
      <c r="R169" s="53" t="e">
        <f t="shared" si="8"/>
        <v>#REF!</v>
      </c>
      <c r="S169" s="54" t="e">
        <f>+#REF!-C169</f>
        <v>#REF!</v>
      </c>
      <c r="T169" s="54">
        <f t="shared" si="6"/>
        <v>212</v>
      </c>
    </row>
    <row r="170" spans="1:20" ht="17.25" customHeight="1" x14ac:dyDescent="0.25">
      <c r="A170" s="38" t="s">
        <v>644</v>
      </c>
      <c r="B170" s="39">
        <v>44953</v>
      </c>
      <c r="C170" s="40">
        <v>44956</v>
      </c>
      <c r="D170" s="41" t="s">
        <v>23</v>
      </c>
      <c r="E170" s="42" t="s">
        <v>645</v>
      </c>
      <c r="F170" s="42" t="s">
        <v>646</v>
      </c>
      <c r="G170" s="43">
        <v>62881500</v>
      </c>
      <c r="H170" s="44" t="s">
        <v>26</v>
      </c>
      <c r="I170" s="45" t="s">
        <v>647</v>
      </c>
      <c r="J170" s="46">
        <v>0</v>
      </c>
      <c r="K170" s="47"/>
      <c r="L170" s="48">
        <f t="shared" si="7"/>
        <v>62881500</v>
      </c>
      <c r="M170" s="49"/>
      <c r="N170" s="50"/>
      <c r="O170" s="51"/>
      <c r="Q170" s="52">
        <v>45168</v>
      </c>
      <c r="R170" s="53" t="e">
        <f t="shared" si="8"/>
        <v>#REF!</v>
      </c>
      <c r="S170" s="54" t="e">
        <f>+#REF!-C170</f>
        <v>#REF!</v>
      </c>
      <c r="T170" s="54">
        <f t="shared" si="6"/>
        <v>212</v>
      </c>
    </row>
    <row r="171" spans="1:20" ht="17.25" customHeight="1" x14ac:dyDescent="0.25">
      <c r="A171" s="38" t="s">
        <v>648</v>
      </c>
      <c r="B171" s="39">
        <v>44956</v>
      </c>
      <c r="C171" s="40">
        <v>44958</v>
      </c>
      <c r="D171" s="41" t="s">
        <v>23</v>
      </c>
      <c r="E171" s="42" t="s">
        <v>649</v>
      </c>
      <c r="F171" s="42" t="s">
        <v>646</v>
      </c>
      <c r="G171" s="43">
        <v>62881500</v>
      </c>
      <c r="H171" s="44" t="s">
        <v>26</v>
      </c>
      <c r="I171" s="45" t="s">
        <v>650</v>
      </c>
      <c r="J171" s="46">
        <v>0</v>
      </c>
      <c r="K171" s="47"/>
      <c r="L171" s="48">
        <f t="shared" si="7"/>
        <v>62881500</v>
      </c>
      <c r="M171" s="49"/>
      <c r="N171" s="50"/>
      <c r="O171" s="51"/>
      <c r="Q171" s="52">
        <v>45168</v>
      </c>
      <c r="R171" s="53" t="e">
        <f t="shared" si="8"/>
        <v>#REF!</v>
      </c>
      <c r="S171" s="54" t="e">
        <f>+#REF!-C171</f>
        <v>#REF!</v>
      </c>
      <c r="T171" s="54">
        <f t="shared" si="6"/>
        <v>210</v>
      </c>
    </row>
    <row r="172" spans="1:20" ht="17.25" customHeight="1" x14ac:dyDescent="0.25">
      <c r="A172" s="38" t="s">
        <v>651</v>
      </c>
      <c r="B172" s="39">
        <v>44952</v>
      </c>
      <c r="C172" s="40">
        <v>44953</v>
      </c>
      <c r="D172" s="41" t="s">
        <v>23</v>
      </c>
      <c r="E172" s="42" t="s">
        <v>652</v>
      </c>
      <c r="F172" s="42" t="s">
        <v>653</v>
      </c>
      <c r="G172" s="43">
        <v>47700000</v>
      </c>
      <c r="H172" s="44" t="s">
        <v>26</v>
      </c>
      <c r="I172" s="45" t="s">
        <v>654</v>
      </c>
      <c r="J172" s="46">
        <v>11306667</v>
      </c>
      <c r="K172" s="47"/>
      <c r="L172" s="48">
        <f t="shared" si="7"/>
        <v>59006667</v>
      </c>
      <c r="M172" s="49"/>
      <c r="N172" s="50"/>
      <c r="O172" s="51"/>
      <c r="Q172" s="52">
        <v>45168</v>
      </c>
      <c r="R172" s="53" t="e">
        <f t="shared" si="8"/>
        <v>#REF!</v>
      </c>
      <c r="S172" s="54" t="e">
        <f>+#REF!-C172</f>
        <v>#REF!</v>
      </c>
      <c r="T172" s="54">
        <f t="shared" si="6"/>
        <v>215</v>
      </c>
    </row>
    <row r="173" spans="1:20" ht="17.25" customHeight="1" x14ac:dyDescent="0.25">
      <c r="A173" s="38" t="s">
        <v>655</v>
      </c>
      <c r="B173" s="39">
        <v>44953</v>
      </c>
      <c r="C173" s="40">
        <v>44958</v>
      </c>
      <c r="D173" s="41" t="s">
        <v>23</v>
      </c>
      <c r="E173" s="42" t="s">
        <v>656</v>
      </c>
      <c r="F173" s="42" t="s">
        <v>657</v>
      </c>
      <c r="G173" s="43">
        <v>83430000</v>
      </c>
      <c r="H173" s="44" t="s">
        <v>26</v>
      </c>
      <c r="I173" s="45" t="s">
        <v>658</v>
      </c>
      <c r="J173" s="46">
        <v>18540000</v>
      </c>
      <c r="K173" s="47"/>
      <c r="L173" s="48">
        <f t="shared" si="7"/>
        <v>101970000</v>
      </c>
      <c r="M173" s="49"/>
      <c r="N173" s="50"/>
      <c r="O173" s="51"/>
      <c r="Q173" s="52">
        <v>45168</v>
      </c>
      <c r="R173" s="53" t="e">
        <f t="shared" si="8"/>
        <v>#REF!</v>
      </c>
      <c r="S173" s="54" t="e">
        <f>+#REF!-C173</f>
        <v>#REF!</v>
      </c>
      <c r="T173" s="54">
        <f t="shared" si="6"/>
        <v>210</v>
      </c>
    </row>
    <row r="174" spans="1:20" ht="17.25" customHeight="1" x14ac:dyDescent="0.25">
      <c r="A174" s="38" t="s">
        <v>659</v>
      </c>
      <c r="B174" s="39">
        <v>44953</v>
      </c>
      <c r="C174" s="40">
        <v>44958</v>
      </c>
      <c r="D174" s="41" t="s">
        <v>23</v>
      </c>
      <c r="E174" s="42" t="s">
        <v>660</v>
      </c>
      <c r="F174" s="42" t="s">
        <v>661</v>
      </c>
      <c r="G174" s="43">
        <v>61840000</v>
      </c>
      <c r="H174" s="44" t="s">
        <v>26</v>
      </c>
      <c r="I174" s="45" t="s">
        <v>662</v>
      </c>
      <c r="J174" s="46">
        <v>23190000</v>
      </c>
      <c r="K174" s="47"/>
      <c r="L174" s="48">
        <f t="shared" si="7"/>
        <v>85030000</v>
      </c>
      <c r="M174" s="49"/>
      <c r="N174" s="50"/>
      <c r="O174" s="51"/>
      <c r="Q174" s="52">
        <v>45168</v>
      </c>
      <c r="R174" s="53" t="e">
        <f t="shared" si="8"/>
        <v>#REF!</v>
      </c>
      <c r="S174" s="54" t="e">
        <f>+#REF!-C174</f>
        <v>#REF!</v>
      </c>
      <c r="T174" s="54">
        <f t="shared" si="6"/>
        <v>210</v>
      </c>
    </row>
    <row r="175" spans="1:20" ht="17.25" customHeight="1" x14ac:dyDescent="0.25">
      <c r="A175" s="38" t="s">
        <v>663</v>
      </c>
      <c r="B175" s="39">
        <v>44952</v>
      </c>
      <c r="C175" s="40">
        <v>44953</v>
      </c>
      <c r="D175" s="41" t="s">
        <v>23</v>
      </c>
      <c r="E175" s="42" t="s">
        <v>664</v>
      </c>
      <c r="F175" s="42" t="s">
        <v>665</v>
      </c>
      <c r="G175" s="43">
        <v>83430000</v>
      </c>
      <c r="H175" s="44" t="s">
        <v>26</v>
      </c>
      <c r="I175" s="45" t="s">
        <v>666</v>
      </c>
      <c r="J175" s="46">
        <v>41715000</v>
      </c>
      <c r="K175" s="47"/>
      <c r="L175" s="48">
        <f t="shared" si="7"/>
        <v>125145000</v>
      </c>
      <c r="M175" s="49"/>
      <c r="N175" s="50"/>
      <c r="O175" s="51"/>
      <c r="Q175" s="52">
        <v>45168</v>
      </c>
      <c r="R175" s="53" t="e">
        <f t="shared" si="8"/>
        <v>#REF!</v>
      </c>
      <c r="S175" s="54" t="e">
        <f>+#REF!-C175</f>
        <v>#REF!</v>
      </c>
      <c r="T175" s="54">
        <f t="shared" si="6"/>
        <v>215</v>
      </c>
    </row>
    <row r="176" spans="1:20" ht="17.25" customHeight="1" x14ac:dyDescent="0.25">
      <c r="A176" s="38" t="s">
        <v>667</v>
      </c>
      <c r="B176" s="39">
        <v>44956</v>
      </c>
      <c r="C176" s="40">
        <v>44956</v>
      </c>
      <c r="D176" s="41" t="s">
        <v>23</v>
      </c>
      <c r="E176" s="42" t="s">
        <v>668</v>
      </c>
      <c r="F176" s="42" t="s">
        <v>669</v>
      </c>
      <c r="G176" s="43">
        <v>47700000</v>
      </c>
      <c r="H176" s="44" t="s">
        <v>26</v>
      </c>
      <c r="I176" s="45" t="s">
        <v>670</v>
      </c>
      <c r="J176" s="46">
        <v>10776667</v>
      </c>
      <c r="K176" s="47"/>
      <c r="L176" s="48">
        <f t="shared" si="7"/>
        <v>58476667</v>
      </c>
      <c r="M176" s="49"/>
      <c r="N176" s="50"/>
      <c r="O176" s="51"/>
      <c r="Q176" s="52">
        <v>45168</v>
      </c>
      <c r="R176" s="53" t="e">
        <f t="shared" si="8"/>
        <v>#REF!</v>
      </c>
      <c r="S176" s="54" t="e">
        <f>+#REF!-C176</f>
        <v>#REF!</v>
      </c>
      <c r="T176" s="54">
        <f t="shared" si="6"/>
        <v>212</v>
      </c>
    </row>
    <row r="177" spans="1:20" ht="17.25" customHeight="1" x14ac:dyDescent="0.25">
      <c r="A177" s="38" t="s">
        <v>671</v>
      </c>
      <c r="B177" s="39">
        <v>44953</v>
      </c>
      <c r="C177" s="40">
        <v>44953</v>
      </c>
      <c r="D177" s="41" t="s">
        <v>23</v>
      </c>
      <c r="E177" s="42" t="s">
        <v>672</v>
      </c>
      <c r="F177" s="42" t="s">
        <v>673</v>
      </c>
      <c r="G177" s="43">
        <v>104500000</v>
      </c>
      <c r="H177" s="44" t="s">
        <v>26</v>
      </c>
      <c r="I177" s="45" t="s">
        <v>674</v>
      </c>
      <c r="J177" s="46">
        <v>0</v>
      </c>
      <c r="K177" s="47"/>
      <c r="L177" s="48">
        <f t="shared" si="7"/>
        <v>104500000</v>
      </c>
      <c r="M177" s="49"/>
      <c r="N177" s="50"/>
      <c r="O177" s="51"/>
      <c r="Q177" s="52">
        <v>45168</v>
      </c>
      <c r="R177" s="53" t="e">
        <f t="shared" si="8"/>
        <v>#REF!</v>
      </c>
      <c r="S177" s="54" t="e">
        <f>+#REF!-C177</f>
        <v>#REF!</v>
      </c>
      <c r="T177" s="54">
        <f t="shared" si="6"/>
        <v>215</v>
      </c>
    </row>
    <row r="178" spans="1:20" ht="17.25" customHeight="1" x14ac:dyDescent="0.25">
      <c r="A178" s="38" t="s">
        <v>675</v>
      </c>
      <c r="B178" s="39">
        <v>44953</v>
      </c>
      <c r="C178" s="40">
        <v>44953</v>
      </c>
      <c r="D178" s="41" t="s">
        <v>23</v>
      </c>
      <c r="E178" s="42" t="s">
        <v>676</v>
      </c>
      <c r="F178" s="42" t="s">
        <v>214</v>
      </c>
      <c r="G178" s="43">
        <v>58300000</v>
      </c>
      <c r="H178" s="44" t="s">
        <v>26</v>
      </c>
      <c r="I178" s="45" t="s">
        <v>677</v>
      </c>
      <c r="J178" s="46">
        <v>0</v>
      </c>
      <c r="K178" s="47"/>
      <c r="L178" s="48">
        <f t="shared" si="7"/>
        <v>58300000</v>
      </c>
      <c r="M178" s="49"/>
      <c r="N178" s="50"/>
      <c r="O178" s="51"/>
      <c r="Q178" s="52">
        <v>45168</v>
      </c>
      <c r="R178" s="53" t="e">
        <f t="shared" si="8"/>
        <v>#REF!</v>
      </c>
      <c r="S178" s="54" t="e">
        <f>+#REF!-C178</f>
        <v>#REF!</v>
      </c>
      <c r="T178" s="54">
        <f t="shared" si="6"/>
        <v>215</v>
      </c>
    </row>
    <row r="179" spans="1:20" ht="17.25" customHeight="1" x14ac:dyDescent="0.25">
      <c r="A179" s="38" t="s">
        <v>678</v>
      </c>
      <c r="B179" s="39">
        <v>44953</v>
      </c>
      <c r="C179" s="40">
        <v>44953</v>
      </c>
      <c r="D179" s="41" t="s">
        <v>23</v>
      </c>
      <c r="E179" s="42" t="s">
        <v>679</v>
      </c>
      <c r="F179" s="42" t="s">
        <v>214</v>
      </c>
      <c r="G179" s="43">
        <v>58300000</v>
      </c>
      <c r="H179" s="44" t="s">
        <v>26</v>
      </c>
      <c r="I179" s="45" t="s">
        <v>680</v>
      </c>
      <c r="J179" s="46">
        <v>0</v>
      </c>
      <c r="K179" s="47"/>
      <c r="L179" s="48">
        <f t="shared" si="7"/>
        <v>58300000</v>
      </c>
      <c r="M179" s="49"/>
      <c r="N179" s="50"/>
      <c r="O179" s="51"/>
      <c r="Q179" s="52">
        <v>45168</v>
      </c>
      <c r="R179" s="53" t="e">
        <f t="shared" si="8"/>
        <v>#REF!</v>
      </c>
      <c r="S179" s="54" t="e">
        <f>+#REF!-C179</f>
        <v>#REF!</v>
      </c>
      <c r="T179" s="54">
        <f t="shared" si="6"/>
        <v>215</v>
      </c>
    </row>
    <row r="180" spans="1:20" ht="17.25" customHeight="1" x14ac:dyDescent="0.25">
      <c r="A180" s="38" t="s">
        <v>681</v>
      </c>
      <c r="B180" s="39">
        <v>44953</v>
      </c>
      <c r="C180" s="40">
        <v>44953</v>
      </c>
      <c r="D180" s="41" t="s">
        <v>23</v>
      </c>
      <c r="E180" s="42" t="s">
        <v>682</v>
      </c>
      <c r="F180" s="42" t="s">
        <v>207</v>
      </c>
      <c r="G180" s="43">
        <v>67980000</v>
      </c>
      <c r="H180" s="44" t="s">
        <v>26</v>
      </c>
      <c r="I180" s="45" t="s">
        <v>683</v>
      </c>
      <c r="J180" s="46">
        <v>0</v>
      </c>
      <c r="K180" s="47"/>
      <c r="L180" s="48">
        <f t="shared" si="7"/>
        <v>67980000</v>
      </c>
      <c r="M180" s="49"/>
      <c r="N180" s="50"/>
      <c r="O180" s="51"/>
      <c r="Q180" s="52">
        <v>45168</v>
      </c>
      <c r="R180" s="53" t="e">
        <f t="shared" si="8"/>
        <v>#REF!</v>
      </c>
      <c r="S180" s="54" t="e">
        <f>+#REF!-C180</f>
        <v>#REF!</v>
      </c>
      <c r="T180" s="54">
        <f t="shared" si="6"/>
        <v>215</v>
      </c>
    </row>
    <row r="181" spans="1:20" ht="17.25" customHeight="1" x14ac:dyDescent="0.25">
      <c r="A181" s="38" t="s">
        <v>684</v>
      </c>
      <c r="B181" s="39">
        <v>44953</v>
      </c>
      <c r="C181" s="40">
        <v>44953</v>
      </c>
      <c r="D181" s="41" t="s">
        <v>23</v>
      </c>
      <c r="E181" s="42" t="s">
        <v>685</v>
      </c>
      <c r="F181" s="42" t="s">
        <v>207</v>
      </c>
      <c r="G181" s="43">
        <v>67980000</v>
      </c>
      <c r="H181" s="44" t="s">
        <v>26</v>
      </c>
      <c r="I181" s="45" t="s">
        <v>686</v>
      </c>
      <c r="J181" s="46">
        <v>0</v>
      </c>
      <c r="K181" s="47"/>
      <c r="L181" s="48">
        <f t="shared" si="7"/>
        <v>67980000</v>
      </c>
      <c r="M181" s="49"/>
      <c r="N181" s="50"/>
      <c r="O181" s="51"/>
      <c r="Q181" s="52">
        <v>45168</v>
      </c>
      <c r="R181" s="53" t="e">
        <f t="shared" si="8"/>
        <v>#REF!</v>
      </c>
      <c r="S181" s="54" t="e">
        <f>+#REF!-C181</f>
        <v>#REF!</v>
      </c>
      <c r="T181" s="54">
        <f t="shared" si="6"/>
        <v>215</v>
      </c>
    </row>
    <row r="182" spans="1:20" ht="17.25" customHeight="1" x14ac:dyDescent="0.25">
      <c r="A182" s="38" t="s">
        <v>687</v>
      </c>
      <c r="B182" s="39">
        <v>44952</v>
      </c>
      <c r="C182" s="40">
        <v>44953</v>
      </c>
      <c r="D182" s="41" t="s">
        <v>23</v>
      </c>
      <c r="E182" s="42" t="s">
        <v>688</v>
      </c>
      <c r="F182" s="42" t="s">
        <v>214</v>
      </c>
      <c r="G182" s="43">
        <v>58300000</v>
      </c>
      <c r="H182" s="44" t="s">
        <v>26</v>
      </c>
      <c r="I182" s="45" t="s">
        <v>689</v>
      </c>
      <c r="J182" s="46">
        <v>0</v>
      </c>
      <c r="K182" s="47"/>
      <c r="L182" s="48">
        <f t="shared" si="7"/>
        <v>58300000</v>
      </c>
      <c r="M182" s="49"/>
      <c r="N182" s="50"/>
      <c r="O182" s="51"/>
      <c r="Q182" s="52">
        <v>45168</v>
      </c>
      <c r="R182" s="53" t="e">
        <f t="shared" si="8"/>
        <v>#REF!</v>
      </c>
      <c r="S182" s="54" t="e">
        <f>+#REF!-C182</f>
        <v>#REF!</v>
      </c>
      <c r="T182" s="54">
        <f t="shared" si="6"/>
        <v>215</v>
      </c>
    </row>
    <row r="183" spans="1:20" ht="17.25" customHeight="1" x14ac:dyDescent="0.25">
      <c r="A183" s="38" t="s">
        <v>690</v>
      </c>
      <c r="B183" s="39">
        <v>44952</v>
      </c>
      <c r="C183" s="40">
        <v>44953</v>
      </c>
      <c r="D183" s="41" t="s">
        <v>23</v>
      </c>
      <c r="E183" s="42" t="s">
        <v>691</v>
      </c>
      <c r="F183" s="42" t="s">
        <v>692</v>
      </c>
      <c r="G183" s="43">
        <v>58300000</v>
      </c>
      <c r="H183" s="44" t="s">
        <v>26</v>
      </c>
      <c r="I183" s="45" t="s">
        <v>693</v>
      </c>
      <c r="J183" s="46">
        <v>0</v>
      </c>
      <c r="K183" s="47"/>
      <c r="L183" s="48">
        <f t="shared" si="7"/>
        <v>58300000</v>
      </c>
      <c r="M183" s="49"/>
      <c r="N183" s="50"/>
      <c r="O183" s="51"/>
      <c r="Q183" s="52">
        <v>45168</v>
      </c>
      <c r="R183" s="53" t="e">
        <f t="shared" si="8"/>
        <v>#REF!</v>
      </c>
      <c r="S183" s="54" t="e">
        <f>+#REF!-C183</f>
        <v>#REF!</v>
      </c>
      <c r="T183" s="54">
        <f t="shared" si="6"/>
        <v>215</v>
      </c>
    </row>
    <row r="184" spans="1:20" ht="17.25" customHeight="1" x14ac:dyDescent="0.25">
      <c r="A184" s="38" t="s">
        <v>694</v>
      </c>
      <c r="B184" s="39">
        <v>44953</v>
      </c>
      <c r="C184" s="40">
        <v>44956</v>
      </c>
      <c r="D184" s="41" t="s">
        <v>23</v>
      </c>
      <c r="E184" s="42" t="s">
        <v>695</v>
      </c>
      <c r="F184" s="42" t="s">
        <v>149</v>
      </c>
      <c r="G184" s="43">
        <v>80300000</v>
      </c>
      <c r="H184" s="44" t="s">
        <v>26</v>
      </c>
      <c r="I184" s="45" t="s">
        <v>696</v>
      </c>
      <c r="J184" s="46">
        <v>0</v>
      </c>
      <c r="K184" s="47"/>
      <c r="L184" s="48">
        <f t="shared" si="7"/>
        <v>80300000</v>
      </c>
      <c r="M184" s="49"/>
      <c r="N184" s="50"/>
      <c r="O184" s="51"/>
      <c r="Q184" s="52">
        <v>45168</v>
      </c>
      <c r="R184" s="53" t="e">
        <f t="shared" si="8"/>
        <v>#REF!</v>
      </c>
      <c r="S184" s="54" t="e">
        <f>+#REF!-C184</f>
        <v>#REF!</v>
      </c>
      <c r="T184" s="54">
        <f t="shared" si="6"/>
        <v>212</v>
      </c>
    </row>
    <row r="185" spans="1:20" ht="17.25" customHeight="1" x14ac:dyDescent="0.25">
      <c r="A185" s="38" t="s">
        <v>697</v>
      </c>
      <c r="B185" s="39">
        <v>44953</v>
      </c>
      <c r="C185" s="40">
        <v>44956</v>
      </c>
      <c r="D185" s="41" t="s">
        <v>23</v>
      </c>
      <c r="E185" s="42" t="s">
        <v>698</v>
      </c>
      <c r="F185" s="42" t="s">
        <v>149</v>
      </c>
      <c r="G185" s="43">
        <v>80300000</v>
      </c>
      <c r="H185" s="44" t="s">
        <v>26</v>
      </c>
      <c r="I185" s="45" t="s">
        <v>699</v>
      </c>
      <c r="J185" s="46">
        <v>0</v>
      </c>
      <c r="K185" s="47"/>
      <c r="L185" s="48">
        <f t="shared" si="7"/>
        <v>80300000</v>
      </c>
      <c r="M185" s="49"/>
      <c r="N185" s="50"/>
      <c r="O185" s="51"/>
      <c r="Q185" s="52">
        <v>45168</v>
      </c>
      <c r="R185" s="53" t="e">
        <f t="shared" si="8"/>
        <v>#REF!</v>
      </c>
      <c r="S185" s="54" t="e">
        <f>+#REF!-C185</f>
        <v>#REF!</v>
      </c>
      <c r="T185" s="54">
        <f t="shared" si="6"/>
        <v>212</v>
      </c>
    </row>
    <row r="186" spans="1:20" ht="17.25" customHeight="1" x14ac:dyDescent="0.25">
      <c r="A186" s="38" t="s">
        <v>700</v>
      </c>
      <c r="B186" s="39">
        <v>44956</v>
      </c>
      <c r="C186" s="40">
        <v>44958</v>
      </c>
      <c r="D186" s="41" t="s">
        <v>23</v>
      </c>
      <c r="E186" s="42" t="s">
        <v>701</v>
      </c>
      <c r="F186" s="42" t="s">
        <v>702</v>
      </c>
      <c r="G186" s="43">
        <v>47700000</v>
      </c>
      <c r="H186" s="44" t="s">
        <v>26</v>
      </c>
      <c r="I186" s="45" t="s">
        <v>703</v>
      </c>
      <c r="J186" s="46">
        <v>23673333</v>
      </c>
      <c r="K186" s="47"/>
      <c r="L186" s="48">
        <f t="shared" si="7"/>
        <v>71373333</v>
      </c>
      <c r="M186" s="49"/>
      <c r="N186" s="50"/>
      <c r="O186" s="51"/>
      <c r="Q186" s="52">
        <v>45168</v>
      </c>
      <c r="R186" s="53" t="e">
        <f t="shared" si="8"/>
        <v>#REF!</v>
      </c>
      <c r="S186" s="54" t="e">
        <f>+#REF!-C186</f>
        <v>#REF!</v>
      </c>
      <c r="T186" s="54">
        <f t="shared" si="6"/>
        <v>210</v>
      </c>
    </row>
    <row r="187" spans="1:20" ht="17.25" customHeight="1" x14ac:dyDescent="0.25">
      <c r="A187" s="38" t="s">
        <v>704</v>
      </c>
      <c r="B187" s="39">
        <v>44956</v>
      </c>
      <c r="C187" s="40">
        <v>44956</v>
      </c>
      <c r="D187" s="41" t="s">
        <v>23</v>
      </c>
      <c r="E187" s="42" t="s">
        <v>705</v>
      </c>
      <c r="F187" s="42" t="s">
        <v>706</v>
      </c>
      <c r="G187" s="43">
        <v>64890000</v>
      </c>
      <c r="H187" s="44" t="s">
        <v>26</v>
      </c>
      <c r="I187" s="45" t="s">
        <v>707</v>
      </c>
      <c r="J187" s="46">
        <v>23484000</v>
      </c>
      <c r="K187" s="47"/>
      <c r="L187" s="48">
        <f t="shared" si="7"/>
        <v>88374000</v>
      </c>
      <c r="M187" s="49"/>
      <c r="N187" s="50"/>
      <c r="O187" s="51"/>
      <c r="Q187" s="52">
        <v>45168</v>
      </c>
      <c r="R187" s="53" t="e">
        <f t="shared" si="8"/>
        <v>#REF!</v>
      </c>
      <c r="S187" s="54" t="e">
        <f>+#REF!-C187</f>
        <v>#REF!</v>
      </c>
      <c r="T187" s="54">
        <f t="shared" si="6"/>
        <v>212</v>
      </c>
    </row>
    <row r="188" spans="1:20" ht="17.25" customHeight="1" x14ac:dyDescent="0.25">
      <c r="A188" s="38" t="s">
        <v>708</v>
      </c>
      <c r="B188" s="39">
        <v>44952</v>
      </c>
      <c r="C188" s="40">
        <v>44953</v>
      </c>
      <c r="D188" s="41" t="s">
        <v>53</v>
      </c>
      <c r="E188" s="42" t="s">
        <v>709</v>
      </c>
      <c r="F188" s="42" t="s">
        <v>710</v>
      </c>
      <c r="G188" s="43">
        <v>36000000</v>
      </c>
      <c r="H188" s="44" t="s">
        <v>26</v>
      </c>
      <c r="I188" s="45" t="s">
        <v>711</v>
      </c>
      <c r="J188" s="46">
        <v>14100000</v>
      </c>
      <c r="K188" s="47"/>
      <c r="L188" s="48">
        <f t="shared" si="7"/>
        <v>50100000</v>
      </c>
      <c r="M188" s="49"/>
      <c r="N188" s="50"/>
      <c r="O188" s="51"/>
      <c r="Q188" s="52">
        <v>45168</v>
      </c>
      <c r="R188" s="53" t="e">
        <f t="shared" si="8"/>
        <v>#REF!</v>
      </c>
      <c r="S188" s="54" t="e">
        <f>+#REF!-C188</f>
        <v>#REF!</v>
      </c>
      <c r="T188" s="54">
        <f t="shared" si="6"/>
        <v>215</v>
      </c>
    </row>
    <row r="189" spans="1:20" ht="17.25" customHeight="1" x14ac:dyDescent="0.25">
      <c r="A189" s="38" t="s">
        <v>712</v>
      </c>
      <c r="B189" s="39">
        <v>44959</v>
      </c>
      <c r="C189" s="40">
        <v>44959</v>
      </c>
      <c r="D189" s="41" t="s">
        <v>23</v>
      </c>
      <c r="E189" s="42" t="s">
        <v>713</v>
      </c>
      <c r="F189" s="42" t="s">
        <v>714</v>
      </c>
      <c r="G189" s="43">
        <v>62881500</v>
      </c>
      <c r="H189" s="44" t="s">
        <v>26</v>
      </c>
      <c r="I189" s="45" t="s">
        <v>715</v>
      </c>
      <c r="J189" s="46">
        <v>0</v>
      </c>
      <c r="K189" s="47"/>
      <c r="L189" s="48">
        <f t="shared" si="7"/>
        <v>62881500</v>
      </c>
      <c r="M189" s="49"/>
      <c r="N189" s="50"/>
      <c r="O189" s="51"/>
      <c r="Q189" s="52">
        <v>45168</v>
      </c>
      <c r="R189" s="53" t="e">
        <f t="shared" si="8"/>
        <v>#REF!</v>
      </c>
      <c r="S189" s="54" t="e">
        <f>+#REF!-C189</f>
        <v>#REF!</v>
      </c>
      <c r="T189" s="54">
        <f t="shared" si="6"/>
        <v>209</v>
      </c>
    </row>
    <row r="190" spans="1:20" ht="17.25" customHeight="1" x14ac:dyDescent="0.25">
      <c r="A190" s="38" t="s">
        <v>716</v>
      </c>
      <c r="B190" s="39">
        <v>44957</v>
      </c>
      <c r="C190" s="40">
        <v>44959</v>
      </c>
      <c r="D190" s="41" t="s">
        <v>23</v>
      </c>
      <c r="E190" s="42" t="s">
        <v>717</v>
      </c>
      <c r="F190" s="42" t="s">
        <v>718</v>
      </c>
      <c r="G190" s="43">
        <v>94039000</v>
      </c>
      <c r="H190" s="44" t="s">
        <v>26</v>
      </c>
      <c r="I190" s="45" t="s">
        <v>719</v>
      </c>
      <c r="J190" s="46">
        <v>0</v>
      </c>
      <c r="K190" s="47"/>
      <c r="L190" s="48">
        <f t="shared" si="7"/>
        <v>94039000</v>
      </c>
      <c r="M190" s="49"/>
      <c r="N190" s="50"/>
      <c r="O190" s="51"/>
      <c r="Q190" s="52">
        <v>45168</v>
      </c>
      <c r="R190" s="53" t="e">
        <f t="shared" si="8"/>
        <v>#REF!</v>
      </c>
      <c r="S190" s="54" t="e">
        <f>+#REF!-C190</f>
        <v>#REF!</v>
      </c>
      <c r="T190" s="54">
        <f t="shared" si="6"/>
        <v>209</v>
      </c>
    </row>
    <row r="191" spans="1:20" ht="17.25" customHeight="1" x14ac:dyDescent="0.25">
      <c r="A191" s="38" t="s">
        <v>720</v>
      </c>
      <c r="B191" s="39">
        <v>44956</v>
      </c>
      <c r="C191" s="40">
        <v>44959</v>
      </c>
      <c r="D191" s="41" t="s">
        <v>23</v>
      </c>
      <c r="E191" s="42" t="s">
        <v>721</v>
      </c>
      <c r="F191" s="42" t="s">
        <v>722</v>
      </c>
      <c r="G191" s="43">
        <v>62881500</v>
      </c>
      <c r="H191" s="44" t="s">
        <v>26</v>
      </c>
      <c r="I191" s="45" t="s">
        <v>723</v>
      </c>
      <c r="J191" s="46">
        <v>0</v>
      </c>
      <c r="K191" s="47"/>
      <c r="L191" s="48">
        <f t="shared" si="7"/>
        <v>62881500</v>
      </c>
      <c r="M191" s="49"/>
      <c r="N191" s="50"/>
      <c r="O191" s="51"/>
      <c r="Q191" s="52">
        <v>45168</v>
      </c>
      <c r="R191" s="53" t="e">
        <f t="shared" si="8"/>
        <v>#REF!</v>
      </c>
      <c r="S191" s="54" t="e">
        <f>+#REF!-C191</f>
        <v>#REF!</v>
      </c>
      <c r="T191" s="54">
        <f t="shared" si="6"/>
        <v>209</v>
      </c>
    </row>
    <row r="192" spans="1:20" ht="17.25" customHeight="1" x14ac:dyDescent="0.25">
      <c r="A192" s="38" t="s">
        <v>724</v>
      </c>
      <c r="B192" s="39">
        <v>44956</v>
      </c>
      <c r="C192" s="40">
        <v>44959</v>
      </c>
      <c r="D192" s="41" t="s">
        <v>23</v>
      </c>
      <c r="E192" s="42" t="s">
        <v>725</v>
      </c>
      <c r="F192" s="42" t="s">
        <v>714</v>
      </c>
      <c r="G192" s="43">
        <v>50985000</v>
      </c>
      <c r="H192" s="44" t="s">
        <v>26</v>
      </c>
      <c r="I192" s="45" t="s">
        <v>726</v>
      </c>
      <c r="J192" s="46">
        <v>0</v>
      </c>
      <c r="K192" s="47"/>
      <c r="L192" s="48">
        <f t="shared" si="7"/>
        <v>50985000</v>
      </c>
      <c r="M192" s="49"/>
      <c r="N192" s="50"/>
      <c r="O192" s="51"/>
      <c r="Q192" s="52">
        <v>45168</v>
      </c>
      <c r="R192" s="53" t="e">
        <f t="shared" si="8"/>
        <v>#REF!</v>
      </c>
      <c r="S192" s="54" t="e">
        <f>+#REF!-C192</f>
        <v>#REF!</v>
      </c>
      <c r="T192" s="54">
        <f t="shared" si="6"/>
        <v>209</v>
      </c>
    </row>
    <row r="193" spans="1:20" ht="17.25" customHeight="1" x14ac:dyDescent="0.25">
      <c r="A193" s="38" t="s">
        <v>727</v>
      </c>
      <c r="B193" s="39">
        <v>44956</v>
      </c>
      <c r="C193" s="40">
        <v>44959</v>
      </c>
      <c r="D193" s="41" t="s">
        <v>23</v>
      </c>
      <c r="E193" s="42" t="s">
        <v>728</v>
      </c>
      <c r="F193" s="42" t="s">
        <v>729</v>
      </c>
      <c r="G193" s="43">
        <v>62881500</v>
      </c>
      <c r="H193" s="44" t="s">
        <v>26</v>
      </c>
      <c r="I193" s="45" t="s">
        <v>730</v>
      </c>
      <c r="J193" s="46">
        <v>0</v>
      </c>
      <c r="K193" s="47"/>
      <c r="L193" s="48">
        <f t="shared" si="7"/>
        <v>62881500</v>
      </c>
      <c r="M193" s="49"/>
      <c r="N193" s="50"/>
      <c r="O193" s="51"/>
      <c r="Q193" s="52">
        <v>45168</v>
      </c>
      <c r="R193" s="53" t="e">
        <f t="shared" si="8"/>
        <v>#REF!</v>
      </c>
      <c r="S193" s="54" t="e">
        <f>+#REF!-C193</f>
        <v>#REF!</v>
      </c>
      <c r="T193" s="54">
        <f t="shared" si="6"/>
        <v>209</v>
      </c>
    </row>
    <row r="194" spans="1:20" ht="17.25" customHeight="1" x14ac:dyDescent="0.25">
      <c r="A194" s="38" t="s">
        <v>731</v>
      </c>
      <c r="B194" s="39">
        <v>44957</v>
      </c>
      <c r="C194" s="40">
        <v>44959</v>
      </c>
      <c r="D194" s="41" t="s">
        <v>23</v>
      </c>
      <c r="E194" s="42" t="s">
        <v>732</v>
      </c>
      <c r="F194" s="42" t="s">
        <v>733</v>
      </c>
      <c r="G194" s="43">
        <v>62881500</v>
      </c>
      <c r="H194" s="44" t="s">
        <v>26</v>
      </c>
      <c r="I194" s="45" t="s">
        <v>734</v>
      </c>
      <c r="J194" s="46">
        <v>0</v>
      </c>
      <c r="K194" s="47"/>
      <c r="L194" s="48">
        <f t="shared" si="7"/>
        <v>62881500</v>
      </c>
      <c r="M194" s="49"/>
      <c r="N194" s="50"/>
      <c r="O194" s="51"/>
      <c r="Q194" s="52">
        <v>45168</v>
      </c>
      <c r="R194" s="53" t="e">
        <f t="shared" si="8"/>
        <v>#REF!</v>
      </c>
      <c r="S194" s="54" t="e">
        <f>+#REF!-C194</f>
        <v>#REF!</v>
      </c>
      <c r="T194" s="54">
        <f t="shared" si="6"/>
        <v>209</v>
      </c>
    </row>
    <row r="195" spans="1:20" ht="17.25" customHeight="1" x14ac:dyDescent="0.25">
      <c r="A195" s="38" t="s">
        <v>735</v>
      </c>
      <c r="B195" s="39">
        <v>44956</v>
      </c>
      <c r="C195" s="40">
        <v>44959</v>
      </c>
      <c r="D195" s="41" t="s">
        <v>23</v>
      </c>
      <c r="E195" s="42" t="s">
        <v>736</v>
      </c>
      <c r="F195" s="42" t="s">
        <v>737</v>
      </c>
      <c r="G195" s="43">
        <v>62881500</v>
      </c>
      <c r="H195" s="44" t="s">
        <v>26</v>
      </c>
      <c r="I195" s="45" t="s">
        <v>738</v>
      </c>
      <c r="J195" s="46">
        <v>0</v>
      </c>
      <c r="K195" s="47"/>
      <c r="L195" s="48">
        <f t="shared" si="7"/>
        <v>62881500</v>
      </c>
      <c r="M195" s="49"/>
      <c r="N195" s="50"/>
      <c r="O195" s="51"/>
      <c r="Q195" s="52">
        <v>45168</v>
      </c>
      <c r="R195" s="53" t="e">
        <f t="shared" si="8"/>
        <v>#REF!</v>
      </c>
      <c r="S195" s="54" t="e">
        <f>+#REF!-C195</f>
        <v>#REF!</v>
      </c>
      <c r="T195" s="54">
        <f t="shared" si="6"/>
        <v>209</v>
      </c>
    </row>
    <row r="196" spans="1:20" ht="17.25" customHeight="1" x14ac:dyDescent="0.25">
      <c r="A196" s="38" t="s">
        <v>739</v>
      </c>
      <c r="B196" s="39">
        <v>44953</v>
      </c>
      <c r="C196" s="40">
        <v>44956</v>
      </c>
      <c r="D196" s="41" t="s">
        <v>23</v>
      </c>
      <c r="E196" s="42" t="s">
        <v>740</v>
      </c>
      <c r="F196" s="42" t="s">
        <v>741</v>
      </c>
      <c r="G196" s="43">
        <v>47700000</v>
      </c>
      <c r="H196" s="44" t="s">
        <v>26</v>
      </c>
      <c r="I196" s="45" t="s">
        <v>742</v>
      </c>
      <c r="J196" s="46">
        <v>10776667</v>
      </c>
      <c r="K196" s="47"/>
      <c r="L196" s="48">
        <f t="shared" si="7"/>
        <v>58476667</v>
      </c>
      <c r="M196" s="49"/>
      <c r="N196" s="50"/>
      <c r="O196" s="51"/>
      <c r="Q196" s="52">
        <v>45168</v>
      </c>
      <c r="R196" s="53" t="e">
        <f t="shared" si="8"/>
        <v>#REF!</v>
      </c>
      <c r="S196" s="54" t="e">
        <f>+#REF!-C196</f>
        <v>#REF!</v>
      </c>
      <c r="T196" s="54">
        <f t="shared" si="6"/>
        <v>212</v>
      </c>
    </row>
    <row r="197" spans="1:20" ht="17.25" customHeight="1" x14ac:dyDescent="0.25">
      <c r="A197" s="38" t="s">
        <v>743</v>
      </c>
      <c r="B197" s="39">
        <v>44956</v>
      </c>
      <c r="C197" s="40">
        <v>44956</v>
      </c>
      <c r="D197" s="41" t="s">
        <v>23</v>
      </c>
      <c r="E197" s="42" t="s">
        <v>744</v>
      </c>
      <c r="F197" s="42" t="s">
        <v>745</v>
      </c>
      <c r="G197" s="43">
        <v>60255000</v>
      </c>
      <c r="H197" s="44" t="s">
        <v>26</v>
      </c>
      <c r="I197" s="45" t="s">
        <v>746</v>
      </c>
      <c r="J197" s="46">
        <v>11604667</v>
      </c>
      <c r="K197" s="47"/>
      <c r="L197" s="48">
        <f t="shared" si="7"/>
        <v>71859667</v>
      </c>
      <c r="M197" s="49"/>
      <c r="N197" s="50"/>
      <c r="O197" s="51"/>
      <c r="Q197" s="52">
        <v>45168</v>
      </c>
      <c r="R197" s="53" t="e">
        <f t="shared" si="8"/>
        <v>#REF!</v>
      </c>
      <c r="S197" s="54" t="e">
        <f>+#REF!-C197</f>
        <v>#REF!</v>
      </c>
      <c r="T197" s="54">
        <f t="shared" si="6"/>
        <v>212</v>
      </c>
    </row>
    <row r="198" spans="1:20" ht="17.25" customHeight="1" x14ac:dyDescent="0.25">
      <c r="A198" s="38" t="s">
        <v>747</v>
      </c>
      <c r="B198" s="39">
        <v>44956</v>
      </c>
      <c r="C198" s="40">
        <v>44956</v>
      </c>
      <c r="D198" s="41" t="s">
        <v>23</v>
      </c>
      <c r="E198" s="42" t="s">
        <v>748</v>
      </c>
      <c r="F198" s="42" t="s">
        <v>745</v>
      </c>
      <c r="G198" s="43">
        <v>60255000</v>
      </c>
      <c r="H198" s="44" t="s">
        <v>26</v>
      </c>
      <c r="I198" s="45" t="s">
        <v>749</v>
      </c>
      <c r="J198" s="46">
        <v>0</v>
      </c>
      <c r="K198" s="47"/>
      <c r="L198" s="48">
        <f t="shared" si="7"/>
        <v>60255000</v>
      </c>
      <c r="M198" s="49"/>
      <c r="N198" s="50"/>
      <c r="O198" s="51"/>
      <c r="Q198" s="52">
        <v>45168</v>
      </c>
      <c r="R198" s="53" t="e">
        <f t="shared" si="8"/>
        <v>#REF!</v>
      </c>
      <c r="S198" s="54" t="e">
        <f>+#REF!-C198</f>
        <v>#REF!</v>
      </c>
      <c r="T198" s="54">
        <f t="shared" si="6"/>
        <v>212</v>
      </c>
    </row>
    <row r="199" spans="1:20" ht="17.25" customHeight="1" x14ac:dyDescent="0.25">
      <c r="A199" s="38" t="s">
        <v>750</v>
      </c>
      <c r="B199" s="39">
        <v>44958</v>
      </c>
      <c r="C199" s="40">
        <v>44958</v>
      </c>
      <c r="D199" s="41" t="s">
        <v>23</v>
      </c>
      <c r="E199" s="42" t="s">
        <v>751</v>
      </c>
      <c r="F199" s="42" t="s">
        <v>745</v>
      </c>
      <c r="G199" s="43">
        <v>60255000</v>
      </c>
      <c r="H199" s="44" t="s">
        <v>26</v>
      </c>
      <c r="I199" s="45" t="s">
        <v>752</v>
      </c>
      <c r="J199" s="46">
        <v>13390000</v>
      </c>
      <c r="K199" s="47"/>
      <c r="L199" s="48">
        <f t="shared" si="7"/>
        <v>73645000</v>
      </c>
      <c r="M199" s="49"/>
      <c r="N199" s="50"/>
      <c r="O199" s="51"/>
      <c r="Q199" s="52">
        <v>45168</v>
      </c>
      <c r="R199" s="53" t="e">
        <f t="shared" si="8"/>
        <v>#REF!</v>
      </c>
      <c r="S199" s="54" t="e">
        <f>+#REF!-C199</f>
        <v>#REF!</v>
      </c>
      <c r="T199" s="54">
        <f t="shared" si="6"/>
        <v>210</v>
      </c>
    </row>
    <row r="200" spans="1:20" ht="17.25" customHeight="1" x14ac:dyDescent="0.25">
      <c r="A200" s="38" t="s">
        <v>753</v>
      </c>
      <c r="B200" s="39">
        <v>44956</v>
      </c>
      <c r="C200" s="40">
        <v>44956</v>
      </c>
      <c r="D200" s="41" t="s">
        <v>23</v>
      </c>
      <c r="E200" s="42" t="s">
        <v>754</v>
      </c>
      <c r="F200" s="42" t="s">
        <v>745</v>
      </c>
      <c r="G200" s="43">
        <v>60255000</v>
      </c>
      <c r="H200" s="44" t="s">
        <v>26</v>
      </c>
      <c r="I200" s="45" t="s">
        <v>755</v>
      </c>
      <c r="J200" s="46">
        <v>13613167</v>
      </c>
      <c r="K200" s="47"/>
      <c r="L200" s="48">
        <f t="shared" si="7"/>
        <v>73868167</v>
      </c>
      <c r="M200" s="49"/>
      <c r="N200" s="50"/>
      <c r="O200" s="51"/>
      <c r="Q200" s="52">
        <v>45168</v>
      </c>
      <c r="R200" s="53" t="e">
        <f t="shared" si="8"/>
        <v>#REF!</v>
      </c>
      <c r="S200" s="54" t="e">
        <f>+#REF!-C200</f>
        <v>#REF!</v>
      </c>
      <c r="T200" s="54">
        <f t="shared" si="6"/>
        <v>212</v>
      </c>
    </row>
    <row r="201" spans="1:20" ht="17.25" customHeight="1" x14ac:dyDescent="0.25">
      <c r="A201" s="38" t="s">
        <v>756</v>
      </c>
      <c r="B201" s="39">
        <v>44956</v>
      </c>
      <c r="C201" s="40">
        <v>44956</v>
      </c>
      <c r="D201" s="41" t="s">
        <v>23</v>
      </c>
      <c r="E201" s="42" t="s">
        <v>757</v>
      </c>
      <c r="F201" s="42" t="s">
        <v>758</v>
      </c>
      <c r="G201" s="43">
        <v>60255000</v>
      </c>
      <c r="H201" s="44" t="s">
        <v>26</v>
      </c>
      <c r="I201" s="45" t="s">
        <v>759</v>
      </c>
      <c r="J201" s="46">
        <v>0</v>
      </c>
      <c r="K201" s="47"/>
      <c r="L201" s="48">
        <f t="shared" si="7"/>
        <v>60255000</v>
      </c>
      <c r="M201" s="49"/>
      <c r="N201" s="50"/>
      <c r="O201" s="51"/>
      <c r="Q201" s="52">
        <v>45168</v>
      </c>
      <c r="R201" s="53" t="e">
        <f t="shared" si="8"/>
        <v>#REF!</v>
      </c>
      <c r="S201" s="54" t="e">
        <f>+#REF!-C201</f>
        <v>#REF!</v>
      </c>
      <c r="T201" s="54">
        <f t="shared" si="6"/>
        <v>212</v>
      </c>
    </row>
    <row r="202" spans="1:20" ht="17.25" customHeight="1" x14ac:dyDescent="0.25">
      <c r="A202" s="38" t="s">
        <v>760</v>
      </c>
      <c r="B202" s="39">
        <v>44956</v>
      </c>
      <c r="C202" s="40">
        <v>44958</v>
      </c>
      <c r="D202" s="41" t="s">
        <v>23</v>
      </c>
      <c r="E202" s="42" t="s">
        <v>761</v>
      </c>
      <c r="F202" s="42" t="s">
        <v>762</v>
      </c>
      <c r="G202" s="43">
        <v>47700000</v>
      </c>
      <c r="H202" s="44" t="s">
        <v>26</v>
      </c>
      <c r="I202" s="45" t="s">
        <v>763</v>
      </c>
      <c r="J202" s="46">
        <v>9540000</v>
      </c>
      <c r="K202" s="47"/>
      <c r="L202" s="48">
        <f t="shared" si="7"/>
        <v>57240000</v>
      </c>
      <c r="M202" s="49"/>
      <c r="N202" s="50"/>
      <c r="O202" s="51"/>
      <c r="Q202" s="52">
        <v>45168</v>
      </c>
      <c r="R202" s="53" t="e">
        <f t="shared" si="8"/>
        <v>#REF!</v>
      </c>
      <c r="S202" s="54" t="e">
        <f>+#REF!-C202</f>
        <v>#REF!</v>
      </c>
      <c r="T202" s="54">
        <f t="shared" si="6"/>
        <v>210</v>
      </c>
    </row>
    <row r="203" spans="1:20" ht="17.25" customHeight="1" x14ac:dyDescent="0.25">
      <c r="A203" s="38" t="s">
        <v>764</v>
      </c>
      <c r="B203" s="39">
        <v>44956</v>
      </c>
      <c r="C203" s="40">
        <v>44958</v>
      </c>
      <c r="D203" s="41" t="s">
        <v>23</v>
      </c>
      <c r="E203" s="42" t="s">
        <v>765</v>
      </c>
      <c r="F203" s="42" t="s">
        <v>745</v>
      </c>
      <c r="G203" s="43">
        <v>60255000</v>
      </c>
      <c r="H203" s="44" t="s">
        <v>26</v>
      </c>
      <c r="I203" s="45" t="s">
        <v>766</v>
      </c>
      <c r="J203" s="46">
        <v>13390000</v>
      </c>
      <c r="K203" s="47"/>
      <c r="L203" s="48">
        <f t="shared" si="7"/>
        <v>73645000</v>
      </c>
      <c r="M203" s="49"/>
      <c r="N203" s="50"/>
      <c r="O203" s="51"/>
      <c r="Q203" s="52">
        <v>45168</v>
      </c>
      <c r="R203" s="53" t="e">
        <f t="shared" si="8"/>
        <v>#REF!</v>
      </c>
      <c r="S203" s="54" t="e">
        <f>+#REF!-C203</f>
        <v>#REF!</v>
      </c>
      <c r="T203" s="54">
        <f t="shared" si="6"/>
        <v>210</v>
      </c>
    </row>
    <row r="204" spans="1:20" ht="17.25" customHeight="1" x14ac:dyDescent="0.25">
      <c r="A204" s="38" t="s">
        <v>767</v>
      </c>
      <c r="B204" s="39">
        <v>44956</v>
      </c>
      <c r="C204" s="40">
        <v>44956</v>
      </c>
      <c r="D204" s="41" t="s">
        <v>23</v>
      </c>
      <c r="E204" s="42" t="s">
        <v>768</v>
      </c>
      <c r="F204" s="42" t="s">
        <v>769</v>
      </c>
      <c r="G204" s="43">
        <v>73233000</v>
      </c>
      <c r="H204" s="44" t="s">
        <v>26</v>
      </c>
      <c r="I204" s="45" t="s">
        <v>770</v>
      </c>
      <c r="J204" s="46">
        <v>0</v>
      </c>
      <c r="K204" s="47"/>
      <c r="L204" s="48">
        <f t="shared" si="7"/>
        <v>73233000</v>
      </c>
      <c r="M204" s="49"/>
      <c r="N204" s="50"/>
      <c r="O204" s="51"/>
      <c r="Q204" s="52">
        <v>45168</v>
      </c>
      <c r="R204" s="53" t="e">
        <f t="shared" si="8"/>
        <v>#REF!</v>
      </c>
      <c r="S204" s="54" t="e">
        <f>+#REF!-C204</f>
        <v>#REF!</v>
      </c>
      <c r="T204" s="54">
        <f t="shared" ref="T204:T267" si="9">+Q204-C204</f>
        <v>212</v>
      </c>
    </row>
    <row r="205" spans="1:20" ht="17.25" customHeight="1" x14ac:dyDescent="0.25">
      <c r="A205" s="38" t="s">
        <v>771</v>
      </c>
      <c r="B205" s="39">
        <v>44953</v>
      </c>
      <c r="C205" s="40">
        <v>44953</v>
      </c>
      <c r="D205" s="41" t="s">
        <v>23</v>
      </c>
      <c r="E205" s="42" t="s">
        <v>772</v>
      </c>
      <c r="F205" s="42" t="s">
        <v>773</v>
      </c>
      <c r="G205" s="43">
        <v>69525000</v>
      </c>
      <c r="H205" s="44" t="s">
        <v>26</v>
      </c>
      <c r="I205" s="45" t="s">
        <v>774</v>
      </c>
      <c r="J205" s="46">
        <v>16480000</v>
      </c>
      <c r="K205" s="47"/>
      <c r="L205" s="48">
        <f t="shared" ref="L205:L268" si="10">+G205+J205-K205</f>
        <v>86005000</v>
      </c>
      <c r="M205" s="49"/>
      <c r="N205" s="50"/>
      <c r="O205" s="51"/>
      <c r="Q205" s="52">
        <v>45168</v>
      </c>
      <c r="R205" s="53" t="e">
        <f t="shared" ref="R205:R268" si="11">ROUND(T205/S205,2)</f>
        <v>#REF!</v>
      </c>
      <c r="S205" s="54" t="e">
        <f>+#REF!-C205</f>
        <v>#REF!</v>
      </c>
      <c r="T205" s="54">
        <f t="shared" si="9"/>
        <v>215</v>
      </c>
    </row>
    <row r="206" spans="1:20" ht="17.25" customHeight="1" x14ac:dyDescent="0.25">
      <c r="A206" s="38" t="s">
        <v>775</v>
      </c>
      <c r="B206" s="39">
        <v>44953</v>
      </c>
      <c r="C206" s="40">
        <v>44958</v>
      </c>
      <c r="D206" s="41" t="s">
        <v>23</v>
      </c>
      <c r="E206" s="42" t="s">
        <v>776</v>
      </c>
      <c r="F206" s="42" t="s">
        <v>777</v>
      </c>
      <c r="G206" s="43">
        <v>53600000</v>
      </c>
      <c r="H206" s="44" t="s">
        <v>26</v>
      </c>
      <c r="I206" s="45" t="s">
        <v>778</v>
      </c>
      <c r="J206" s="46">
        <v>20100000</v>
      </c>
      <c r="K206" s="47"/>
      <c r="L206" s="48">
        <f t="shared" si="10"/>
        <v>73700000</v>
      </c>
      <c r="M206" s="49"/>
      <c r="N206" s="50"/>
      <c r="O206" s="51"/>
      <c r="Q206" s="52">
        <v>45168</v>
      </c>
      <c r="R206" s="53" t="e">
        <f t="shared" si="11"/>
        <v>#REF!</v>
      </c>
      <c r="S206" s="54" t="e">
        <f>+#REF!-C206</f>
        <v>#REF!</v>
      </c>
      <c r="T206" s="54">
        <f t="shared" si="9"/>
        <v>210</v>
      </c>
    </row>
    <row r="207" spans="1:20" ht="17.25" customHeight="1" x14ac:dyDescent="0.25">
      <c r="A207" s="38" t="s">
        <v>779</v>
      </c>
      <c r="B207" s="39">
        <v>44956</v>
      </c>
      <c r="C207" s="40">
        <v>44958</v>
      </c>
      <c r="D207" s="41" t="s">
        <v>23</v>
      </c>
      <c r="E207" s="42" t="s">
        <v>780</v>
      </c>
      <c r="F207" s="42" t="s">
        <v>646</v>
      </c>
      <c r="G207" s="43">
        <v>62881500</v>
      </c>
      <c r="H207" s="44" t="s">
        <v>26</v>
      </c>
      <c r="I207" s="45" t="s">
        <v>781</v>
      </c>
      <c r="J207" s="46">
        <v>0</v>
      </c>
      <c r="K207" s="47"/>
      <c r="L207" s="48">
        <f t="shared" si="10"/>
        <v>62881500</v>
      </c>
      <c r="M207" s="49"/>
      <c r="N207" s="50"/>
      <c r="O207" s="51"/>
      <c r="Q207" s="52">
        <v>45168</v>
      </c>
      <c r="R207" s="53" t="e">
        <f t="shared" si="11"/>
        <v>#REF!</v>
      </c>
      <c r="S207" s="54" t="e">
        <f>+#REF!-C207</f>
        <v>#REF!</v>
      </c>
      <c r="T207" s="54">
        <f t="shared" si="9"/>
        <v>210</v>
      </c>
    </row>
    <row r="208" spans="1:20" ht="17.25" customHeight="1" x14ac:dyDescent="0.25">
      <c r="A208" s="38" t="s">
        <v>782</v>
      </c>
      <c r="B208" s="39">
        <v>44953</v>
      </c>
      <c r="C208" s="40">
        <v>44958</v>
      </c>
      <c r="D208" s="41" t="s">
        <v>53</v>
      </c>
      <c r="E208" s="42" t="s">
        <v>783</v>
      </c>
      <c r="F208" s="42" t="s">
        <v>784</v>
      </c>
      <c r="G208" s="43">
        <v>33990000</v>
      </c>
      <c r="H208" s="44" t="s">
        <v>26</v>
      </c>
      <c r="I208" s="45" t="s">
        <v>785</v>
      </c>
      <c r="J208" s="46">
        <v>0</v>
      </c>
      <c r="K208" s="47"/>
      <c r="L208" s="48">
        <f t="shared" si="10"/>
        <v>33990000</v>
      </c>
      <c r="M208" s="49"/>
      <c r="N208" s="50"/>
      <c r="O208" s="51"/>
      <c r="Q208" s="52">
        <v>45168</v>
      </c>
      <c r="R208" s="53" t="e">
        <f t="shared" si="11"/>
        <v>#REF!</v>
      </c>
      <c r="S208" s="54" t="e">
        <f>+#REF!-C208</f>
        <v>#REF!</v>
      </c>
      <c r="T208" s="54">
        <f t="shared" si="9"/>
        <v>210</v>
      </c>
    </row>
    <row r="209" spans="1:20" ht="17.25" customHeight="1" x14ac:dyDescent="0.25">
      <c r="A209" s="38" t="s">
        <v>786</v>
      </c>
      <c r="B209" s="39">
        <v>44953</v>
      </c>
      <c r="C209" s="40">
        <v>44958</v>
      </c>
      <c r="D209" s="41" t="s">
        <v>23</v>
      </c>
      <c r="E209" s="42" t="s">
        <v>787</v>
      </c>
      <c r="F209" s="42" t="s">
        <v>788</v>
      </c>
      <c r="G209" s="43">
        <v>71379000</v>
      </c>
      <c r="H209" s="44" t="s">
        <v>26</v>
      </c>
      <c r="I209" s="45" t="s">
        <v>789</v>
      </c>
      <c r="J209" s="46">
        <v>0</v>
      </c>
      <c r="K209" s="47"/>
      <c r="L209" s="48">
        <f t="shared" si="10"/>
        <v>71379000</v>
      </c>
      <c r="M209" s="49"/>
      <c r="N209" s="50"/>
      <c r="O209" s="51"/>
      <c r="Q209" s="52">
        <v>45168</v>
      </c>
      <c r="R209" s="53" t="e">
        <f t="shared" si="11"/>
        <v>#REF!</v>
      </c>
      <c r="S209" s="54" t="e">
        <f>+#REF!-C209</f>
        <v>#REF!</v>
      </c>
      <c r="T209" s="54">
        <f t="shared" si="9"/>
        <v>210</v>
      </c>
    </row>
    <row r="210" spans="1:20" ht="17.25" customHeight="1" x14ac:dyDescent="0.25">
      <c r="A210" s="38" t="s">
        <v>790</v>
      </c>
      <c r="B210" s="39">
        <v>44956</v>
      </c>
      <c r="C210" s="40">
        <v>44956</v>
      </c>
      <c r="D210" s="41" t="s">
        <v>23</v>
      </c>
      <c r="E210" s="42" t="s">
        <v>791</v>
      </c>
      <c r="F210" s="42" t="s">
        <v>792</v>
      </c>
      <c r="G210" s="43">
        <v>83430000</v>
      </c>
      <c r="H210" s="44" t="s">
        <v>26</v>
      </c>
      <c r="I210" s="45" t="s">
        <v>793</v>
      </c>
      <c r="J210" s="46">
        <v>41715000</v>
      </c>
      <c r="K210" s="47"/>
      <c r="L210" s="48">
        <f t="shared" si="10"/>
        <v>125145000</v>
      </c>
      <c r="M210" s="49"/>
      <c r="N210" s="50"/>
      <c r="O210" s="51"/>
      <c r="Q210" s="52">
        <v>45168</v>
      </c>
      <c r="R210" s="53" t="e">
        <f t="shared" si="11"/>
        <v>#REF!</v>
      </c>
      <c r="S210" s="54" t="e">
        <f>+#REF!-C210</f>
        <v>#REF!</v>
      </c>
      <c r="T210" s="54">
        <f t="shared" si="9"/>
        <v>212</v>
      </c>
    </row>
    <row r="211" spans="1:20" ht="17.25" customHeight="1" x14ac:dyDescent="0.25">
      <c r="A211" s="38" t="s">
        <v>794</v>
      </c>
      <c r="B211" s="39">
        <v>44964</v>
      </c>
      <c r="C211" s="40">
        <v>44965</v>
      </c>
      <c r="D211" s="41" t="s">
        <v>23</v>
      </c>
      <c r="E211" s="42" t="s">
        <v>795</v>
      </c>
      <c r="F211" s="42" t="s">
        <v>646</v>
      </c>
      <c r="G211" s="43">
        <v>62881500</v>
      </c>
      <c r="H211" s="44" t="s">
        <v>26</v>
      </c>
      <c r="I211" s="45" t="s">
        <v>796</v>
      </c>
      <c r="J211" s="46">
        <v>0</v>
      </c>
      <c r="K211" s="47"/>
      <c r="L211" s="48">
        <f t="shared" si="10"/>
        <v>62881500</v>
      </c>
      <c r="M211" s="49"/>
      <c r="N211" s="50"/>
      <c r="O211" s="51"/>
      <c r="Q211" s="52">
        <v>45168</v>
      </c>
      <c r="R211" s="53" t="e">
        <f t="shared" si="11"/>
        <v>#REF!</v>
      </c>
      <c r="S211" s="54" t="e">
        <f>+#REF!-C211</f>
        <v>#REF!</v>
      </c>
      <c r="T211" s="54">
        <f t="shared" si="9"/>
        <v>203</v>
      </c>
    </row>
    <row r="212" spans="1:20" ht="17.25" customHeight="1" x14ac:dyDescent="0.25">
      <c r="A212" s="38" t="s">
        <v>797</v>
      </c>
      <c r="B212" s="39">
        <v>44953</v>
      </c>
      <c r="C212" s="40">
        <v>44956</v>
      </c>
      <c r="D212" s="41" t="s">
        <v>23</v>
      </c>
      <c r="E212" s="42" t="s">
        <v>798</v>
      </c>
      <c r="F212" s="42" t="s">
        <v>149</v>
      </c>
      <c r="G212" s="43">
        <v>80300000</v>
      </c>
      <c r="H212" s="44" t="s">
        <v>26</v>
      </c>
      <c r="I212" s="45" t="s">
        <v>799</v>
      </c>
      <c r="J212" s="46">
        <v>0</v>
      </c>
      <c r="K212" s="47"/>
      <c r="L212" s="48">
        <f t="shared" si="10"/>
        <v>80300000</v>
      </c>
      <c r="M212" s="49"/>
      <c r="N212" s="50"/>
      <c r="O212" s="51"/>
      <c r="Q212" s="52">
        <v>45168</v>
      </c>
      <c r="R212" s="53" t="e">
        <f t="shared" si="11"/>
        <v>#REF!</v>
      </c>
      <c r="S212" s="54" t="e">
        <f>+#REF!-C212</f>
        <v>#REF!</v>
      </c>
      <c r="T212" s="54">
        <f t="shared" si="9"/>
        <v>212</v>
      </c>
    </row>
    <row r="213" spans="1:20" ht="17.25" customHeight="1" x14ac:dyDescent="0.25">
      <c r="A213" s="38" t="s">
        <v>800</v>
      </c>
      <c r="B213" s="39">
        <v>44956</v>
      </c>
      <c r="C213" s="40">
        <v>44958</v>
      </c>
      <c r="D213" s="41" t="s">
        <v>23</v>
      </c>
      <c r="E213" s="42" t="s">
        <v>801</v>
      </c>
      <c r="F213" s="42" t="s">
        <v>443</v>
      </c>
      <c r="G213" s="43">
        <v>74800000</v>
      </c>
      <c r="H213" s="44" t="s">
        <v>26</v>
      </c>
      <c r="I213" s="45" t="s">
        <v>802</v>
      </c>
      <c r="J213" s="46">
        <v>0</v>
      </c>
      <c r="K213" s="47"/>
      <c r="L213" s="48">
        <f t="shared" si="10"/>
        <v>74800000</v>
      </c>
      <c r="M213" s="49"/>
      <c r="N213" s="50"/>
      <c r="O213" s="51"/>
      <c r="Q213" s="52">
        <v>45168</v>
      </c>
      <c r="R213" s="53" t="e">
        <f t="shared" si="11"/>
        <v>#REF!</v>
      </c>
      <c r="S213" s="54" t="e">
        <f>+#REF!-C213</f>
        <v>#REF!</v>
      </c>
      <c r="T213" s="54">
        <f t="shared" si="9"/>
        <v>210</v>
      </c>
    </row>
    <row r="214" spans="1:20" ht="17.25" customHeight="1" x14ac:dyDescent="0.25">
      <c r="A214" s="38" t="s">
        <v>803</v>
      </c>
      <c r="B214" s="39">
        <v>44956</v>
      </c>
      <c r="C214" s="40">
        <v>44958</v>
      </c>
      <c r="D214" s="41" t="s">
        <v>23</v>
      </c>
      <c r="E214" s="42" t="s">
        <v>804</v>
      </c>
      <c r="F214" s="42" t="s">
        <v>805</v>
      </c>
      <c r="G214" s="43">
        <v>60500000</v>
      </c>
      <c r="H214" s="44" t="s">
        <v>26</v>
      </c>
      <c r="I214" s="45" t="s">
        <v>806</v>
      </c>
      <c r="J214" s="46">
        <v>0</v>
      </c>
      <c r="K214" s="47"/>
      <c r="L214" s="48">
        <f t="shared" si="10"/>
        <v>60500000</v>
      </c>
      <c r="M214" s="49"/>
      <c r="N214" s="50"/>
      <c r="O214" s="51"/>
      <c r="Q214" s="52">
        <v>45168</v>
      </c>
      <c r="R214" s="53" t="e">
        <f t="shared" si="11"/>
        <v>#REF!</v>
      </c>
      <c r="S214" s="54" t="e">
        <f>+#REF!-C214</f>
        <v>#REF!</v>
      </c>
      <c r="T214" s="54">
        <f t="shared" si="9"/>
        <v>210</v>
      </c>
    </row>
    <row r="215" spans="1:20" ht="17.25" customHeight="1" x14ac:dyDescent="0.25">
      <c r="A215" s="38" t="s">
        <v>807</v>
      </c>
      <c r="B215" s="39">
        <v>44956</v>
      </c>
      <c r="C215" s="40">
        <v>44958</v>
      </c>
      <c r="D215" s="41" t="s">
        <v>23</v>
      </c>
      <c r="E215" s="42" t="s">
        <v>808</v>
      </c>
      <c r="F215" s="42" t="s">
        <v>207</v>
      </c>
      <c r="G215" s="43">
        <v>67980000</v>
      </c>
      <c r="H215" s="44" t="s">
        <v>26</v>
      </c>
      <c r="I215" s="45" t="s">
        <v>809</v>
      </c>
      <c r="J215" s="46">
        <v>0</v>
      </c>
      <c r="K215" s="47"/>
      <c r="L215" s="48">
        <f t="shared" si="10"/>
        <v>67980000</v>
      </c>
      <c r="M215" s="49"/>
      <c r="N215" s="50"/>
      <c r="O215" s="51"/>
      <c r="Q215" s="52">
        <v>45168</v>
      </c>
      <c r="R215" s="53" t="e">
        <f t="shared" si="11"/>
        <v>#REF!</v>
      </c>
      <c r="S215" s="54" t="e">
        <f>+#REF!-C215</f>
        <v>#REF!</v>
      </c>
      <c r="T215" s="54">
        <f t="shared" si="9"/>
        <v>210</v>
      </c>
    </row>
    <row r="216" spans="1:20" ht="17.25" customHeight="1" x14ac:dyDescent="0.25">
      <c r="A216" s="38" t="s">
        <v>810</v>
      </c>
      <c r="B216" s="39">
        <v>44957</v>
      </c>
      <c r="C216" s="40">
        <v>44959</v>
      </c>
      <c r="D216" s="41" t="s">
        <v>23</v>
      </c>
      <c r="E216" s="42" t="s">
        <v>811</v>
      </c>
      <c r="F216" s="42" t="s">
        <v>812</v>
      </c>
      <c r="G216" s="43">
        <v>60500000</v>
      </c>
      <c r="H216" s="44" t="s">
        <v>26</v>
      </c>
      <c r="I216" s="45" t="s">
        <v>813</v>
      </c>
      <c r="J216" s="46">
        <v>0</v>
      </c>
      <c r="K216" s="47"/>
      <c r="L216" s="48">
        <f t="shared" si="10"/>
        <v>60500000</v>
      </c>
      <c r="M216" s="49"/>
      <c r="N216" s="50"/>
      <c r="O216" s="51"/>
      <c r="Q216" s="52">
        <v>45168</v>
      </c>
      <c r="R216" s="53" t="e">
        <f t="shared" si="11"/>
        <v>#REF!</v>
      </c>
      <c r="S216" s="54" t="e">
        <f>+#REF!-C216</f>
        <v>#REF!</v>
      </c>
      <c r="T216" s="54">
        <f t="shared" si="9"/>
        <v>209</v>
      </c>
    </row>
    <row r="217" spans="1:20" ht="17.25" customHeight="1" x14ac:dyDescent="0.25">
      <c r="A217" s="38" t="s">
        <v>814</v>
      </c>
      <c r="B217" s="39">
        <v>44956</v>
      </c>
      <c r="C217" s="40">
        <v>44958</v>
      </c>
      <c r="D217" s="41" t="s">
        <v>23</v>
      </c>
      <c r="E217" s="42" t="s">
        <v>815</v>
      </c>
      <c r="F217" s="42" t="s">
        <v>816</v>
      </c>
      <c r="G217" s="43">
        <v>55620000</v>
      </c>
      <c r="H217" s="44" t="s">
        <v>26</v>
      </c>
      <c r="I217" s="45" t="s">
        <v>817</v>
      </c>
      <c r="J217" s="46">
        <v>12360000</v>
      </c>
      <c r="K217" s="47"/>
      <c r="L217" s="48">
        <f t="shared" si="10"/>
        <v>67980000</v>
      </c>
      <c r="M217" s="49"/>
      <c r="N217" s="50"/>
      <c r="O217" s="51"/>
      <c r="Q217" s="52">
        <v>45168</v>
      </c>
      <c r="R217" s="53" t="e">
        <f t="shared" si="11"/>
        <v>#REF!</v>
      </c>
      <c r="S217" s="54" t="e">
        <f>+#REF!-C217</f>
        <v>#REF!</v>
      </c>
      <c r="T217" s="54">
        <f t="shared" si="9"/>
        <v>210</v>
      </c>
    </row>
    <row r="218" spans="1:20" ht="17.25" customHeight="1" x14ac:dyDescent="0.25">
      <c r="A218" s="38" t="s">
        <v>818</v>
      </c>
      <c r="B218" s="39">
        <v>44956</v>
      </c>
      <c r="C218" s="40">
        <v>44958</v>
      </c>
      <c r="D218" s="41" t="s">
        <v>23</v>
      </c>
      <c r="E218" s="42" t="s">
        <v>819</v>
      </c>
      <c r="F218" s="42" t="s">
        <v>820</v>
      </c>
      <c r="G218" s="43">
        <v>55620000</v>
      </c>
      <c r="H218" s="44" t="s">
        <v>26</v>
      </c>
      <c r="I218" s="45" t="s">
        <v>821</v>
      </c>
      <c r="J218" s="46">
        <v>12360000</v>
      </c>
      <c r="K218" s="47"/>
      <c r="L218" s="48">
        <f t="shared" si="10"/>
        <v>67980000</v>
      </c>
      <c r="M218" s="49"/>
      <c r="N218" s="50"/>
      <c r="O218" s="51"/>
      <c r="Q218" s="52">
        <v>45168</v>
      </c>
      <c r="R218" s="53" t="e">
        <f t="shared" si="11"/>
        <v>#REF!</v>
      </c>
      <c r="S218" s="54" t="e">
        <f>+#REF!-C218</f>
        <v>#REF!</v>
      </c>
      <c r="T218" s="54">
        <f t="shared" si="9"/>
        <v>210</v>
      </c>
    </row>
    <row r="219" spans="1:20" ht="17.25" customHeight="1" x14ac:dyDescent="0.25">
      <c r="A219" s="38" t="s">
        <v>822</v>
      </c>
      <c r="B219" s="39">
        <v>44958</v>
      </c>
      <c r="C219" s="40">
        <v>44959</v>
      </c>
      <c r="D219" s="41" t="s">
        <v>23</v>
      </c>
      <c r="E219" s="42" t="s">
        <v>823</v>
      </c>
      <c r="F219" s="42" t="s">
        <v>824</v>
      </c>
      <c r="G219" s="43">
        <v>99281700</v>
      </c>
      <c r="H219" s="44" t="s">
        <v>26</v>
      </c>
      <c r="I219" s="45" t="s">
        <v>825</v>
      </c>
      <c r="J219" s="46">
        <v>0</v>
      </c>
      <c r="K219" s="47">
        <v>45596040</v>
      </c>
      <c r="L219" s="48">
        <f t="shared" si="10"/>
        <v>53685660</v>
      </c>
      <c r="M219" s="49"/>
      <c r="N219" s="50"/>
      <c r="O219" s="51"/>
      <c r="Q219" s="52">
        <v>45168</v>
      </c>
      <c r="R219" s="53" t="e">
        <f t="shared" si="11"/>
        <v>#REF!</v>
      </c>
      <c r="S219" s="54" t="e">
        <f>+#REF!-C219</f>
        <v>#REF!</v>
      </c>
      <c r="T219" s="54">
        <f t="shared" si="9"/>
        <v>209</v>
      </c>
    </row>
    <row r="220" spans="1:20" ht="17.25" customHeight="1" x14ac:dyDescent="0.25">
      <c r="A220" s="38" t="s">
        <v>826</v>
      </c>
      <c r="B220" s="39">
        <v>44958</v>
      </c>
      <c r="C220" s="40">
        <v>44958</v>
      </c>
      <c r="D220" s="41" t="s">
        <v>23</v>
      </c>
      <c r="E220" s="42" t="s">
        <v>827</v>
      </c>
      <c r="F220" s="42" t="s">
        <v>745</v>
      </c>
      <c r="G220" s="43">
        <v>60255000</v>
      </c>
      <c r="H220" s="44" t="s">
        <v>26</v>
      </c>
      <c r="I220" s="45" t="s">
        <v>828</v>
      </c>
      <c r="J220" s="46">
        <v>0</v>
      </c>
      <c r="K220" s="47"/>
      <c r="L220" s="48">
        <f t="shared" si="10"/>
        <v>60255000</v>
      </c>
      <c r="M220" s="49"/>
      <c r="N220" s="50"/>
      <c r="O220" s="51"/>
      <c r="Q220" s="52">
        <v>45168</v>
      </c>
      <c r="R220" s="53" t="e">
        <f t="shared" si="11"/>
        <v>#REF!</v>
      </c>
      <c r="S220" s="54" t="e">
        <f>+#REF!-C220</f>
        <v>#REF!</v>
      </c>
      <c r="T220" s="54">
        <f t="shared" si="9"/>
        <v>210</v>
      </c>
    </row>
    <row r="221" spans="1:20" ht="17.25" customHeight="1" x14ac:dyDescent="0.25">
      <c r="A221" s="38" t="s">
        <v>829</v>
      </c>
      <c r="B221" s="39">
        <v>44957</v>
      </c>
      <c r="C221" s="40">
        <v>44960</v>
      </c>
      <c r="D221" s="41" t="s">
        <v>23</v>
      </c>
      <c r="E221" s="42" t="s">
        <v>830</v>
      </c>
      <c r="F221" s="42" t="s">
        <v>596</v>
      </c>
      <c r="G221" s="43">
        <v>47700000</v>
      </c>
      <c r="H221" s="44" t="s">
        <v>26</v>
      </c>
      <c r="I221" s="45" t="s">
        <v>831</v>
      </c>
      <c r="J221" s="46">
        <v>10246667</v>
      </c>
      <c r="K221" s="47"/>
      <c r="L221" s="48">
        <f t="shared" si="10"/>
        <v>57946667</v>
      </c>
      <c r="M221" s="49"/>
      <c r="N221" s="50"/>
      <c r="O221" s="51"/>
      <c r="Q221" s="52">
        <v>45168</v>
      </c>
      <c r="R221" s="53" t="e">
        <f t="shared" si="11"/>
        <v>#REF!</v>
      </c>
      <c r="S221" s="54" t="e">
        <f>+#REF!-C221</f>
        <v>#REF!</v>
      </c>
      <c r="T221" s="54">
        <f t="shared" si="9"/>
        <v>208</v>
      </c>
    </row>
    <row r="222" spans="1:20" ht="17.25" customHeight="1" x14ac:dyDescent="0.25">
      <c r="A222" s="38" t="s">
        <v>832</v>
      </c>
      <c r="B222" s="39">
        <v>44956</v>
      </c>
      <c r="C222" s="40">
        <v>44958</v>
      </c>
      <c r="D222" s="41" t="s">
        <v>53</v>
      </c>
      <c r="E222" s="42" t="s">
        <v>833</v>
      </c>
      <c r="F222" s="42" t="s">
        <v>834</v>
      </c>
      <c r="G222" s="43">
        <v>33300000</v>
      </c>
      <c r="H222" s="44" t="s">
        <v>26</v>
      </c>
      <c r="I222" s="45" t="s">
        <v>835</v>
      </c>
      <c r="J222" s="46">
        <v>7400000</v>
      </c>
      <c r="K222" s="47"/>
      <c r="L222" s="48">
        <f t="shared" si="10"/>
        <v>40700000</v>
      </c>
      <c r="M222" s="49"/>
      <c r="N222" s="50"/>
      <c r="O222" s="51"/>
      <c r="Q222" s="52">
        <v>45168</v>
      </c>
      <c r="R222" s="53" t="e">
        <f t="shared" si="11"/>
        <v>#REF!</v>
      </c>
      <c r="S222" s="54" t="e">
        <f>+#REF!-C222</f>
        <v>#REF!</v>
      </c>
      <c r="T222" s="54">
        <f t="shared" si="9"/>
        <v>210</v>
      </c>
    </row>
    <row r="223" spans="1:20" ht="17.25" customHeight="1" x14ac:dyDescent="0.25">
      <c r="A223" s="38" t="s">
        <v>836</v>
      </c>
      <c r="B223" s="39">
        <v>44959</v>
      </c>
      <c r="C223" s="40">
        <v>44963</v>
      </c>
      <c r="D223" s="41" t="s">
        <v>23</v>
      </c>
      <c r="E223" s="42" t="s">
        <v>837</v>
      </c>
      <c r="F223" s="42" t="s">
        <v>838</v>
      </c>
      <c r="G223" s="43">
        <v>69525000</v>
      </c>
      <c r="H223" s="44" t="s">
        <v>26</v>
      </c>
      <c r="I223" s="45" t="s">
        <v>839</v>
      </c>
      <c r="J223" s="46">
        <v>0</v>
      </c>
      <c r="K223" s="47">
        <v>4377500</v>
      </c>
      <c r="L223" s="48">
        <f t="shared" si="10"/>
        <v>65147500</v>
      </c>
      <c r="M223" s="49"/>
      <c r="N223" s="50"/>
      <c r="O223" s="51"/>
      <c r="Q223" s="52">
        <v>45168</v>
      </c>
      <c r="R223" s="53" t="e">
        <f t="shared" si="11"/>
        <v>#REF!</v>
      </c>
      <c r="S223" s="54" t="e">
        <f>+#REF!-C223</f>
        <v>#REF!</v>
      </c>
      <c r="T223" s="54">
        <f t="shared" si="9"/>
        <v>205</v>
      </c>
    </row>
    <row r="224" spans="1:20" ht="17.25" customHeight="1" x14ac:dyDescent="0.25">
      <c r="A224" s="38" t="s">
        <v>840</v>
      </c>
      <c r="B224" s="39">
        <v>44957</v>
      </c>
      <c r="C224" s="40">
        <v>44959</v>
      </c>
      <c r="D224" s="41" t="s">
        <v>23</v>
      </c>
      <c r="E224" s="42" t="s">
        <v>841</v>
      </c>
      <c r="F224" s="42" t="s">
        <v>842</v>
      </c>
      <c r="G224" s="43">
        <v>55620000</v>
      </c>
      <c r="H224" s="44" t="s">
        <v>26</v>
      </c>
      <c r="I224" s="45" t="s">
        <v>843</v>
      </c>
      <c r="J224" s="46">
        <v>0</v>
      </c>
      <c r="K224" s="47"/>
      <c r="L224" s="48">
        <f t="shared" si="10"/>
        <v>55620000</v>
      </c>
      <c r="M224" s="49"/>
      <c r="N224" s="50"/>
      <c r="O224" s="51"/>
      <c r="Q224" s="52">
        <v>45168</v>
      </c>
      <c r="R224" s="53" t="e">
        <f t="shared" si="11"/>
        <v>#REF!</v>
      </c>
      <c r="S224" s="54" t="e">
        <f>+#REF!-C224</f>
        <v>#REF!</v>
      </c>
      <c r="T224" s="54">
        <f t="shared" si="9"/>
        <v>209</v>
      </c>
    </row>
    <row r="225" spans="1:20" ht="17.25" customHeight="1" x14ac:dyDescent="0.25">
      <c r="A225" s="38" t="s">
        <v>844</v>
      </c>
      <c r="B225" s="39">
        <v>44957</v>
      </c>
      <c r="C225" s="40">
        <v>44959</v>
      </c>
      <c r="D225" s="41" t="s">
        <v>23</v>
      </c>
      <c r="E225" s="42" t="s">
        <v>845</v>
      </c>
      <c r="F225" s="42" t="s">
        <v>608</v>
      </c>
      <c r="G225" s="43">
        <v>47700000</v>
      </c>
      <c r="H225" s="44" t="s">
        <v>26</v>
      </c>
      <c r="I225" s="45" t="s">
        <v>846</v>
      </c>
      <c r="J225" s="46">
        <v>0</v>
      </c>
      <c r="K225" s="47">
        <v>39926667</v>
      </c>
      <c r="L225" s="48">
        <f t="shared" si="10"/>
        <v>7773333</v>
      </c>
      <c r="M225" s="49"/>
      <c r="N225" s="50"/>
      <c r="O225" s="51"/>
      <c r="Q225" s="52">
        <v>45168</v>
      </c>
      <c r="R225" s="53" t="e">
        <f t="shared" si="11"/>
        <v>#REF!</v>
      </c>
      <c r="S225" s="54" t="e">
        <f>+#REF!-C225</f>
        <v>#REF!</v>
      </c>
      <c r="T225" s="54">
        <f t="shared" si="9"/>
        <v>209</v>
      </c>
    </row>
    <row r="226" spans="1:20" ht="17.25" customHeight="1" x14ac:dyDescent="0.25">
      <c r="A226" s="38" t="s">
        <v>847</v>
      </c>
      <c r="B226" s="39">
        <v>44956</v>
      </c>
      <c r="C226" s="40">
        <v>44958</v>
      </c>
      <c r="D226" s="41" t="s">
        <v>23</v>
      </c>
      <c r="E226" s="42" t="s">
        <v>848</v>
      </c>
      <c r="F226" s="42" t="s">
        <v>849</v>
      </c>
      <c r="G226" s="43">
        <v>62881500</v>
      </c>
      <c r="H226" s="44" t="s">
        <v>26</v>
      </c>
      <c r="I226" s="45" t="s">
        <v>850</v>
      </c>
      <c r="J226" s="46">
        <v>0</v>
      </c>
      <c r="K226" s="47"/>
      <c r="L226" s="48">
        <f t="shared" si="10"/>
        <v>62881500</v>
      </c>
      <c r="M226" s="49"/>
      <c r="N226" s="50"/>
      <c r="O226" s="51"/>
      <c r="Q226" s="52">
        <v>45168</v>
      </c>
      <c r="R226" s="53" t="e">
        <f t="shared" si="11"/>
        <v>#REF!</v>
      </c>
      <c r="S226" s="54" t="e">
        <f>+#REF!-C226</f>
        <v>#REF!</v>
      </c>
      <c r="T226" s="54">
        <f t="shared" si="9"/>
        <v>210</v>
      </c>
    </row>
    <row r="227" spans="1:20" ht="17.25" customHeight="1" x14ac:dyDescent="0.25">
      <c r="A227" s="38" t="s">
        <v>851</v>
      </c>
      <c r="B227" s="39">
        <v>44956</v>
      </c>
      <c r="C227" s="40">
        <v>44958</v>
      </c>
      <c r="D227" s="41" t="s">
        <v>23</v>
      </c>
      <c r="E227" s="42" t="s">
        <v>852</v>
      </c>
      <c r="F227" s="42" t="s">
        <v>849</v>
      </c>
      <c r="G227" s="43">
        <v>62881500</v>
      </c>
      <c r="H227" s="44" t="s">
        <v>26</v>
      </c>
      <c r="I227" s="45" t="s">
        <v>853</v>
      </c>
      <c r="J227" s="46">
        <v>0</v>
      </c>
      <c r="K227" s="47"/>
      <c r="L227" s="48">
        <f t="shared" si="10"/>
        <v>62881500</v>
      </c>
      <c r="M227" s="49"/>
      <c r="N227" s="50"/>
      <c r="O227" s="51"/>
      <c r="Q227" s="52">
        <v>45168</v>
      </c>
      <c r="R227" s="53" t="e">
        <f t="shared" si="11"/>
        <v>#REF!</v>
      </c>
      <c r="S227" s="54" t="e">
        <f>+#REF!-C227</f>
        <v>#REF!</v>
      </c>
      <c r="T227" s="54">
        <f t="shared" si="9"/>
        <v>210</v>
      </c>
    </row>
    <row r="228" spans="1:20" ht="17.25" customHeight="1" x14ac:dyDescent="0.25">
      <c r="A228" s="38" t="s">
        <v>854</v>
      </c>
      <c r="B228" s="39">
        <v>44959</v>
      </c>
      <c r="C228" s="40">
        <v>44963</v>
      </c>
      <c r="D228" s="41" t="s">
        <v>23</v>
      </c>
      <c r="E228" s="42" t="s">
        <v>855</v>
      </c>
      <c r="F228" s="42" t="s">
        <v>849</v>
      </c>
      <c r="G228" s="43">
        <v>62881500</v>
      </c>
      <c r="H228" s="44" t="s">
        <v>26</v>
      </c>
      <c r="I228" s="45" t="s">
        <v>856</v>
      </c>
      <c r="J228" s="46">
        <v>0</v>
      </c>
      <c r="K228" s="47"/>
      <c r="L228" s="48">
        <f t="shared" si="10"/>
        <v>62881500</v>
      </c>
      <c r="M228" s="49"/>
      <c r="N228" s="50"/>
      <c r="O228" s="51"/>
      <c r="Q228" s="52">
        <v>45168</v>
      </c>
      <c r="R228" s="53" t="e">
        <f t="shared" si="11"/>
        <v>#REF!</v>
      </c>
      <c r="S228" s="54" t="e">
        <f>+#REF!-C228</f>
        <v>#REF!</v>
      </c>
      <c r="T228" s="54">
        <f t="shared" si="9"/>
        <v>205</v>
      </c>
    </row>
    <row r="229" spans="1:20" ht="17.25" customHeight="1" x14ac:dyDescent="0.25">
      <c r="A229" s="38" t="s">
        <v>857</v>
      </c>
      <c r="B229" s="39">
        <v>44959</v>
      </c>
      <c r="C229" s="40">
        <v>44963</v>
      </c>
      <c r="D229" s="41" t="s">
        <v>23</v>
      </c>
      <c r="E229" s="42" t="s">
        <v>858</v>
      </c>
      <c r="F229" s="42" t="s">
        <v>849</v>
      </c>
      <c r="G229" s="43">
        <v>62881500</v>
      </c>
      <c r="H229" s="44" t="s">
        <v>26</v>
      </c>
      <c r="I229" s="45" t="s">
        <v>859</v>
      </c>
      <c r="J229" s="46">
        <v>0</v>
      </c>
      <c r="K229" s="47"/>
      <c r="L229" s="48">
        <f t="shared" si="10"/>
        <v>62881500</v>
      </c>
      <c r="M229" s="49"/>
      <c r="N229" s="50"/>
      <c r="O229" s="51"/>
      <c r="Q229" s="52">
        <v>45168</v>
      </c>
      <c r="R229" s="53" t="e">
        <f t="shared" si="11"/>
        <v>#REF!</v>
      </c>
      <c r="S229" s="54" t="e">
        <f>+#REF!-C229</f>
        <v>#REF!</v>
      </c>
      <c r="T229" s="54">
        <f t="shared" si="9"/>
        <v>205</v>
      </c>
    </row>
    <row r="230" spans="1:20" ht="17.25" customHeight="1" x14ac:dyDescent="0.25">
      <c r="A230" s="38" t="s">
        <v>860</v>
      </c>
      <c r="B230" s="39">
        <v>44960</v>
      </c>
      <c r="C230" s="40">
        <v>44960</v>
      </c>
      <c r="D230" s="41" t="s">
        <v>23</v>
      </c>
      <c r="E230" s="42" t="s">
        <v>861</v>
      </c>
      <c r="F230" s="42" t="s">
        <v>862</v>
      </c>
      <c r="G230" s="43">
        <v>60168000</v>
      </c>
      <c r="H230" s="44" t="s">
        <v>26</v>
      </c>
      <c r="I230" s="45" t="s">
        <v>863</v>
      </c>
      <c r="J230" s="46">
        <v>11336000</v>
      </c>
      <c r="K230" s="47"/>
      <c r="L230" s="48">
        <f t="shared" si="10"/>
        <v>71504000</v>
      </c>
      <c r="M230" s="49"/>
      <c r="N230" s="50"/>
      <c r="O230" s="51"/>
      <c r="Q230" s="52">
        <v>45168</v>
      </c>
      <c r="R230" s="53" t="e">
        <f t="shared" si="11"/>
        <v>#REF!</v>
      </c>
      <c r="S230" s="54" t="e">
        <f>+#REF!-C230</f>
        <v>#REF!</v>
      </c>
      <c r="T230" s="54">
        <f t="shared" si="9"/>
        <v>208</v>
      </c>
    </row>
    <row r="231" spans="1:20" ht="17.25" customHeight="1" x14ac:dyDescent="0.25">
      <c r="A231" s="38" t="s">
        <v>864</v>
      </c>
      <c r="B231" s="39">
        <v>44956</v>
      </c>
      <c r="C231" s="40">
        <v>44958</v>
      </c>
      <c r="D231" s="41" t="s">
        <v>23</v>
      </c>
      <c r="E231" s="42" t="s">
        <v>865</v>
      </c>
      <c r="F231" s="42" t="s">
        <v>866</v>
      </c>
      <c r="G231" s="43">
        <v>55620000</v>
      </c>
      <c r="H231" s="44" t="s">
        <v>26</v>
      </c>
      <c r="I231" s="45" t="s">
        <v>867</v>
      </c>
      <c r="J231" s="46">
        <v>12360000</v>
      </c>
      <c r="K231" s="47"/>
      <c r="L231" s="48">
        <f t="shared" si="10"/>
        <v>67980000</v>
      </c>
      <c r="M231" s="49"/>
      <c r="N231" s="50"/>
      <c r="O231" s="51"/>
      <c r="Q231" s="52">
        <v>45168</v>
      </c>
      <c r="R231" s="53" t="e">
        <f t="shared" si="11"/>
        <v>#REF!</v>
      </c>
      <c r="S231" s="54" t="e">
        <f>+#REF!-C231</f>
        <v>#REF!</v>
      </c>
      <c r="T231" s="54">
        <f t="shared" si="9"/>
        <v>210</v>
      </c>
    </row>
    <row r="232" spans="1:20" ht="17.25" customHeight="1" x14ac:dyDescent="0.25">
      <c r="A232" s="38" t="s">
        <v>868</v>
      </c>
      <c r="B232" s="39">
        <v>44957</v>
      </c>
      <c r="C232" s="40">
        <v>44958</v>
      </c>
      <c r="D232" s="41" t="s">
        <v>23</v>
      </c>
      <c r="E232" s="42" t="s">
        <v>869</v>
      </c>
      <c r="F232" s="42" t="s">
        <v>242</v>
      </c>
      <c r="G232" s="43">
        <v>80300000</v>
      </c>
      <c r="H232" s="44" t="s">
        <v>26</v>
      </c>
      <c r="I232" s="45" t="s">
        <v>870</v>
      </c>
      <c r="J232" s="46">
        <v>0</v>
      </c>
      <c r="K232" s="47"/>
      <c r="L232" s="48">
        <f t="shared" si="10"/>
        <v>80300000</v>
      </c>
      <c r="M232" s="49"/>
      <c r="N232" s="50"/>
      <c r="O232" s="51"/>
      <c r="Q232" s="52">
        <v>45168</v>
      </c>
      <c r="R232" s="53" t="e">
        <f t="shared" si="11"/>
        <v>#REF!</v>
      </c>
      <c r="S232" s="54" t="e">
        <f>+#REF!-C232</f>
        <v>#REF!</v>
      </c>
      <c r="T232" s="54">
        <f t="shared" si="9"/>
        <v>210</v>
      </c>
    </row>
    <row r="233" spans="1:20" ht="17.25" customHeight="1" x14ac:dyDescent="0.25">
      <c r="A233" s="38" t="s">
        <v>871</v>
      </c>
      <c r="B233" s="39">
        <v>44958</v>
      </c>
      <c r="C233" s="40">
        <v>44958</v>
      </c>
      <c r="D233" s="41" t="s">
        <v>23</v>
      </c>
      <c r="E233" s="42" t="s">
        <v>872</v>
      </c>
      <c r="F233" s="42" t="s">
        <v>250</v>
      </c>
      <c r="G233" s="43">
        <v>74800000</v>
      </c>
      <c r="H233" s="44" t="s">
        <v>26</v>
      </c>
      <c r="I233" s="45" t="s">
        <v>873</v>
      </c>
      <c r="J233" s="46">
        <v>0</v>
      </c>
      <c r="K233" s="47"/>
      <c r="L233" s="48">
        <f t="shared" si="10"/>
        <v>74800000</v>
      </c>
      <c r="M233" s="49"/>
      <c r="N233" s="50"/>
      <c r="O233" s="51"/>
      <c r="Q233" s="52">
        <v>45168</v>
      </c>
      <c r="R233" s="53" t="e">
        <f t="shared" si="11"/>
        <v>#REF!</v>
      </c>
      <c r="S233" s="54" t="e">
        <f>+#REF!-C233</f>
        <v>#REF!</v>
      </c>
      <c r="T233" s="54">
        <f t="shared" si="9"/>
        <v>210</v>
      </c>
    </row>
    <row r="234" spans="1:20" ht="17.25" customHeight="1" x14ac:dyDescent="0.25">
      <c r="A234" s="38" t="s">
        <v>874</v>
      </c>
      <c r="B234" s="39">
        <v>44957</v>
      </c>
      <c r="C234" s="40">
        <v>44958</v>
      </c>
      <c r="D234" s="41" t="s">
        <v>23</v>
      </c>
      <c r="E234" s="42" t="s">
        <v>875</v>
      </c>
      <c r="F234" s="42" t="s">
        <v>207</v>
      </c>
      <c r="G234" s="43">
        <v>67980000</v>
      </c>
      <c r="H234" s="44" t="s">
        <v>26</v>
      </c>
      <c r="I234" s="45" t="s">
        <v>876</v>
      </c>
      <c r="J234" s="46">
        <v>0</v>
      </c>
      <c r="K234" s="47"/>
      <c r="L234" s="48">
        <f t="shared" si="10"/>
        <v>67980000</v>
      </c>
      <c r="M234" s="49"/>
      <c r="N234" s="50"/>
      <c r="O234" s="51"/>
      <c r="Q234" s="52">
        <v>45168</v>
      </c>
      <c r="R234" s="53" t="e">
        <f t="shared" si="11"/>
        <v>#REF!</v>
      </c>
      <c r="S234" s="54" t="e">
        <f>+#REF!-C234</f>
        <v>#REF!</v>
      </c>
      <c r="T234" s="54">
        <f t="shared" si="9"/>
        <v>210</v>
      </c>
    </row>
    <row r="235" spans="1:20" ht="17.25" customHeight="1" x14ac:dyDescent="0.25">
      <c r="A235" s="38" t="s">
        <v>877</v>
      </c>
      <c r="B235" s="39">
        <v>44958</v>
      </c>
      <c r="C235" s="40">
        <v>44959</v>
      </c>
      <c r="D235" s="41" t="s">
        <v>23</v>
      </c>
      <c r="E235" s="42" t="s">
        <v>878</v>
      </c>
      <c r="F235" s="42" t="s">
        <v>879</v>
      </c>
      <c r="G235" s="43">
        <v>55620000</v>
      </c>
      <c r="H235" s="44" t="s">
        <v>26</v>
      </c>
      <c r="I235" s="45" t="s">
        <v>880</v>
      </c>
      <c r="J235" s="46">
        <v>27604000</v>
      </c>
      <c r="K235" s="47"/>
      <c r="L235" s="48">
        <f t="shared" si="10"/>
        <v>83224000</v>
      </c>
      <c r="M235" s="49"/>
      <c r="N235" s="50"/>
      <c r="O235" s="51"/>
      <c r="Q235" s="52">
        <v>45168</v>
      </c>
      <c r="R235" s="53" t="e">
        <f t="shared" si="11"/>
        <v>#REF!</v>
      </c>
      <c r="S235" s="54" t="e">
        <f>+#REF!-C235</f>
        <v>#REF!</v>
      </c>
      <c r="T235" s="54">
        <f t="shared" si="9"/>
        <v>209</v>
      </c>
    </row>
    <row r="236" spans="1:20" ht="17.25" customHeight="1" x14ac:dyDescent="0.25">
      <c r="A236" s="38" t="s">
        <v>881</v>
      </c>
      <c r="B236" s="39">
        <v>44956</v>
      </c>
      <c r="C236" s="40">
        <v>44958</v>
      </c>
      <c r="D236" s="41" t="s">
        <v>53</v>
      </c>
      <c r="E236" s="42" t="s">
        <v>882</v>
      </c>
      <c r="F236" s="42" t="s">
        <v>883</v>
      </c>
      <c r="G236" s="43">
        <v>43200000</v>
      </c>
      <c r="H236" s="44" t="s">
        <v>26</v>
      </c>
      <c r="I236" s="45" t="s">
        <v>884</v>
      </c>
      <c r="J236" s="46">
        <v>14400000</v>
      </c>
      <c r="K236" s="47"/>
      <c r="L236" s="48">
        <f t="shared" si="10"/>
        <v>57600000</v>
      </c>
      <c r="M236" s="49"/>
      <c r="N236" s="50"/>
      <c r="O236" s="51"/>
      <c r="Q236" s="52">
        <v>45168</v>
      </c>
      <c r="R236" s="53" t="e">
        <f t="shared" si="11"/>
        <v>#REF!</v>
      </c>
      <c r="S236" s="54" t="e">
        <f>+#REF!-C236</f>
        <v>#REF!</v>
      </c>
      <c r="T236" s="54">
        <f t="shared" si="9"/>
        <v>210</v>
      </c>
    </row>
    <row r="237" spans="1:20" ht="17.25" customHeight="1" x14ac:dyDescent="0.25">
      <c r="A237" s="38" t="s">
        <v>885</v>
      </c>
      <c r="B237" s="39">
        <v>44957</v>
      </c>
      <c r="C237" s="40">
        <v>44959</v>
      </c>
      <c r="D237" s="41" t="s">
        <v>53</v>
      </c>
      <c r="E237" s="42" t="s">
        <v>886</v>
      </c>
      <c r="F237" s="42" t="s">
        <v>887</v>
      </c>
      <c r="G237" s="43">
        <v>40923000</v>
      </c>
      <c r="H237" s="44" t="s">
        <v>26</v>
      </c>
      <c r="I237" s="45" t="s">
        <v>888</v>
      </c>
      <c r="J237" s="46">
        <v>0</v>
      </c>
      <c r="K237" s="47"/>
      <c r="L237" s="48">
        <f t="shared" si="10"/>
        <v>40923000</v>
      </c>
      <c r="M237" s="49"/>
      <c r="N237" s="50"/>
      <c r="O237" s="51"/>
      <c r="Q237" s="52">
        <v>45168</v>
      </c>
      <c r="R237" s="53" t="e">
        <f t="shared" si="11"/>
        <v>#REF!</v>
      </c>
      <c r="S237" s="54" t="e">
        <f>+#REF!-C237</f>
        <v>#REF!</v>
      </c>
      <c r="T237" s="54">
        <f t="shared" si="9"/>
        <v>209</v>
      </c>
    </row>
    <row r="238" spans="1:20" ht="17.25" customHeight="1" x14ac:dyDescent="0.25">
      <c r="A238" s="38" t="s">
        <v>889</v>
      </c>
      <c r="B238" s="39">
        <v>44958</v>
      </c>
      <c r="C238" s="40">
        <v>44963</v>
      </c>
      <c r="D238" s="41" t="s">
        <v>53</v>
      </c>
      <c r="E238" s="42" t="s">
        <v>890</v>
      </c>
      <c r="F238" s="42" t="s">
        <v>891</v>
      </c>
      <c r="G238" s="43">
        <v>40923000</v>
      </c>
      <c r="H238" s="44" t="s">
        <v>26</v>
      </c>
      <c r="I238" s="45" t="s">
        <v>892</v>
      </c>
      <c r="J238" s="46">
        <v>0</v>
      </c>
      <c r="K238" s="47"/>
      <c r="L238" s="48">
        <f t="shared" si="10"/>
        <v>40923000</v>
      </c>
      <c r="M238" s="49"/>
      <c r="N238" s="50"/>
      <c r="O238" s="51"/>
      <c r="Q238" s="52">
        <v>45168</v>
      </c>
      <c r="R238" s="53" t="e">
        <f t="shared" si="11"/>
        <v>#REF!</v>
      </c>
      <c r="S238" s="54" t="e">
        <f>+#REF!-C238</f>
        <v>#REF!</v>
      </c>
      <c r="T238" s="54">
        <f t="shared" si="9"/>
        <v>205</v>
      </c>
    </row>
    <row r="239" spans="1:20" ht="17.25" customHeight="1" x14ac:dyDescent="0.25">
      <c r="A239" s="38" t="s">
        <v>893</v>
      </c>
      <c r="B239" s="39">
        <v>44956</v>
      </c>
      <c r="C239" s="40">
        <v>44958</v>
      </c>
      <c r="D239" s="41" t="s">
        <v>23</v>
      </c>
      <c r="E239" s="42" t="s">
        <v>894</v>
      </c>
      <c r="F239" s="42" t="s">
        <v>895</v>
      </c>
      <c r="G239" s="43">
        <v>55200000</v>
      </c>
      <c r="H239" s="44" t="s">
        <v>26</v>
      </c>
      <c r="I239" s="45" t="s">
        <v>896</v>
      </c>
      <c r="J239" s="46">
        <v>27600000</v>
      </c>
      <c r="K239" s="47"/>
      <c r="L239" s="48">
        <f t="shared" si="10"/>
        <v>82800000</v>
      </c>
      <c r="M239" s="49"/>
      <c r="N239" s="50"/>
      <c r="O239" s="51"/>
      <c r="Q239" s="52">
        <v>45168</v>
      </c>
      <c r="R239" s="53" t="e">
        <f t="shared" si="11"/>
        <v>#REF!</v>
      </c>
      <c r="S239" s="54" t="e">
        <f>+#REF!-C239</f>
        <v>#REF!</v>
      </c>
      <c r="T239" s="54">
        <f t="shared" si="9"/>
        <v>210</v>
      </c>
    </row>
    <row r="240" spans="1:20" ht="17.25" customHeight="1" x14ac:dyDescent="0.25">
      <c r="A240" s="38" t="s">
        <v>897</v>
      </c>
      <c r="B240" s="39">
        <v>44957</v>
      </c>
      <c r="C240" s="40">
        <v>44966</v>
      </c>
      <c r="D240" s="41" t="s">
        <v>23</v>
      </c>
      <c r="E240" s="42" t="s">
        <v>898</v>
      </c>
      <c r="F240" s="42" t="s">
        <v>899</v>
      </c>
      <c r="G240" s="43">
        <v>80300000</v>
      </c>
      <c r="H240" s="44" t="s">
        <v>26</v>
      </c>
      <c r="I240" s="45" t="s">
        <v>900</v>
      </c>
      <c r="J240" s="46">
        <v>0</v>
      </c>
      <c r="K240" s="47"/>
      <c r="L240" s="48">
        <f t="shared" si="10"/>
        <v>80300000</v>
      </c>
      <c r="M240" s="49"/>
      <c r="N240" s="50"/>
      <c r="O240" s="51"/>
      <c r="Q240" s="52">
        <v>45168</v>
      </c>
      <c r="R240" s="53" t="e">
        <f t="shared" si="11"/>
        <v>#REF!</v>
      </c>
      <c r="S240" s="54" t="e">
        <f>+#REF!-C240</f>
        <v>#REF!</v>
      </c>
      <c r="T240" s="54">
        <f t="shared" si="9"/>
        <v>202</v>
      </c>
    </row>
    <row r="241" spans="1:20" ht="17.25" customHeight="1" x14ac:dyDescent="0.25">
      <c r="A241" s="38" t="s">
        <v>901</v>
      </c>
      <c r="B241" s="39">
        <v>44957</v>
      </c>
      <c r="C241" s="40">
        <v>44959</v>
      </c>
      <c r="D241" s="41" t="s">
        <v>23</v>
      </c>
      <c r="E241" s="42" t="s">
        <v>902</v>
      </c>
      <c r="F241" s="42" t="s">
        <v>157</v>
      </c>
      <c r="G241" s="43">
        <v>80300000</v>
      </c>
      <c r="H241" s="44" t="s">
        <v>26</v>
      </c>
      <c r="I241" s="45" t="s">
        <v>903</v>
      </c>
      <c r="J241" s="46">
        <v>0</v>
      </c>
      <c r="K241" s="47"/>
      <c r="L241" s="48">
        <f t="shared" si="10"/>
        <v>80300000</v>
      </c>
      <c r="M241" s="49"/>
      <c r="N241" s="50"/>
      <c r="O241" s="51"/>
      <c r="Q241" s="52">
        <v>45168</v>
      </c>
      <c r="R241" s="53" t="e">
        <f t="shared" si="11"/>
        <v>#REF!</v>
      </c>
      <c r="S241" s="54" t="e">
        <f>+#REF!-C241</f>
        <v>#REF!</v>
      </c>
      <c r="T241" s="54">
        <f t="shared" si="9"/>
        <v>209</v>
      </c>
    </row>
    <row r="242" spans="1:20" ht="17.25" customHeight="1" x14ac:dyDescent="0.25">
      <c r="A242" s="38" t="s">
        <v>904</v>
      </c>
      <c r="B242" s="39">
        <v>44957</v>
      </c>
      <c r="C242" s="40">
        <v>44959</v>
      </c>
      <c r="D242" s="41" t="s">
        <v>23</v>
      </c>
      <c r="E242" s="42" t="s">
        <v>905</v>
      </c>
      <c r="F242" s="42" t="s">
        <v>274</v>
      </c>
      <c r="G242" s="43">
        <v>80300000</v>
      </c>
      <c r="H242" s="44" t="s">
        <v>26</v>
      </c>
      <c r="I242" s="45" t="s">
        <v>906</v>
      </c>
      <c r="J242" s="46">
        <v>0</v>
      </c>
      <c r="K242" s="47"/>
      <c r="L242" s="48">
        <f t="shared" si="10"/>
        <v>80300000</v>
      </c>
      <c r="M242" s="49"/>
      <c r="N242" s="50"/>
      <c r="O242" s="51"/>
      <c r="Q242" s="52">
        <v>45168</v>
      </c>
      <c r="R242" s="53" t="e">
        <f t="shared" si="11"/>
        <v>#REF!</v>
      </c>
      <c r="S242" s="54" t="e">
        <f>+#REF!-C242</f>
        <v>#REF!</v>
      </c>
      <c r="T242" s="54">
        <f t="shared" si="9"/>
        <v>209</v>
      </c>
    </row>
    <row r="243" spans="1:20" ht="17.25" customHeight="1" x14ac:dyDescent="0.25">
      <c r="A243" s="38" t="s">
        <v>907</v>
      </c>
      <c r="B243" s="39">
        <v>44956</v>
      </c>
      <c r="C243" s="40">
        <v>44958</v>
      </c>
      <c r="D243" s="41" t="s">
        <v>23</v>
      </c>
      <c r="E243" s="42" t="s">
        <v>908</v>
      </c>
      <c r="F243" s="42" t="s">
        <v>909</v>
      </c>
      <c r="G243" s="43">
        <v>64890000</v>
      </c>
      <c r="H243" s="44" t="s">
        <v>26</v>
      </c>
      <c r="I243" s="45" t="s">
        <v>910</v>
      </c>
      <c r="J243" s="46">
        <v>28840000</v>
      </c>
      <c r="K243" s="47"/>
      <c r="L243" s="48">
        <f t="shared" si="10"/>
        <v>93730000</v>
      </c>
      <c r="M243" s="49"/>
      <c r="N243" s="50"/>
      <c r="O243" s="51"/>
      <c r="Q243" s="52">
        <v>45168</v>
      </c>
      <c r="R243" s="53" t="e">
        <f t="shared" si="11"/>
        <v>#REF!</v>
      </c>
      <c r="S243" s="54" t="e">
        <f>+#REF!-C243</f>
        <v>#REF!</v>
      </c>
      <c r="T243" s="54">
        <f t="shared" si="9"/>
        <v>210</v>
      </c>
    </row>
    <row r="244" spans="1:20" ht="17.25" customHeight="1" x14ac:dyDescent="0.25">
      <c r="A244" s="38" t="s">
        <v>911</v>
      </c>
      <c r="B244" s="39">
        <v>44960</v>
      </c>
      <c r="C244" s="40">
        <v>44960</v>
      </c>
      <c r="D244" s="41" t="s">
        <v>23</v>
      </c>
      <c r="E244" s="42" t="s">
        <v>912</v>
      </c>
      <c r="F244" s="42" t="s">
        <v>745</v>
      </c>
      <c r="G244" s="43">
        <v>60255000</v>
      </c>
      <c r="H244" s="44" t="s">
        <v>26</v>
      </c>
      <c r="I244" s="45" t="s">
        <v>913</v>
      </c>
      <c r="J244" s="46">
        <v>12943667</v>
      </c>
      <c r="K244" s="47"/>
      <c r="L244" s="48">
        <f t="shared" si="10"/>
        <v>73198667</v>
      </c>
      <c r="M244" s="49"/>
      <c r="N244" s="50"/>
      <c r="O244" s="51"/>
      <c r="Q244" s="52">
        <v>45168</v>
      </c>
      <c r="R244" s="53" t="e">
        <f t="shared" si="11"/>
        <v>#REF!</v>
      </c>
      <c r="S244" s="54" t="e">
        <f>+#REF!-C244</f>
        <v>#REF!</v>
      </c>
      <c r="T244" s="54">
        <f t="shared" si="9"/>
        <v>208</v>
      </c>
    </row>
    <row r="245" spans="1:20" ht="17.25" customHeight="1" x14ac:dyDescent="0.25">
      <c r="A245" s="38" t="s">
        <v>914</v>
      </c>
      <c r="B245" s="39">
        <v>44958</v>
      </c>
      <c r="C245" s="40">
        <v>44960</v>
      </c>
      <c r="D245" s="41" t="s">
        <v>23</v>
      </c>
      <c r="E245" s="42" t="s">
        <v>915</v>
      </c>
      <c r="F245" s="42" t="s">
        <v>879</v>
      </c>
      <c r="G245" s="43">
        <v>55620000</v>
      </c>
      <c r="H245" s="44" t="s">
        <v>26</v>
      </c>
      <c r="I245" s="45" t="s">
        <v>916</v>
      </c>
      <c r="J245" s="46">
        <v>27810000</v>
      </c>
      <c r="K245" s="47"/>
      <c r="L245" s="48">
        <f t="shared" si="10"/>
        <v>83430000</v>
      </c>
      <c r="M245" s="49"/>
      <c r="N245" s="50"/>
      <c r="O245" s="51"/>
      <c r="Q245" s="52">
        <v>45168</v>
      </c>
      <c r="R245" s="53" t="e">
        <f t="shared" si="11"/>
        <v>#REF!</v>
      </c>
      <c r="S245" s="54" t="e">
        <f>+#REF!-C245</f>
        <v>#REF!</v>
      </c>
      <c r="T245" s="54">
        <f t="shared" si="9"/>
        <v>208</v>
      </c>
    </row>
    <row r="246" spans="1:20" ht="17.25" customHeight="1" x14ac:dyDescent="0.25">
      <c r="A246" s="38" t="s">
        <v>917</v>
      </c>
      <c r="B246" s="39">
        <v>44963</v>
      </c>
      <c r="C246" s="40">
        <v>44964</v>
      </c>
      <c r="D246" s="41" t="s">
        <v>23</v>
      </c>
      <c r="E246" s="42" t="s">
        <v>918</v>
      </c>
      <c r="F246" s="42" t="s">
        <v>849</v>
      </c>
      <c r="G246" s="43">
        <v>22866000</v>
      </c>
      <c r="H246" s="44" t="s">
        <v>26</v>
      </c>
      <c r="I246" s="45" t="s">
        <v>919</v>
      </c>
      <c r="J246" s="46">
        <v>0</v>
      </c>
      <c r="K246" s="47"/>
      <c r="L246" s="48">
        <f t="shared" si="10"/>
        <v>22866000</v>
      </c>
      <c r="M246" s="49"/>
      <c r="N246" s="50"/>
      <c r="O246" s="51"/>
      <c r="Q246" s="52">
        <v>45168</v>
      </c>
      <c r="R246" s="53" t="e">
        <f t="shared" si="11"/>
        <v>#REF!</v>
      </c>
      <c r="S246" s="54" t="e">
        <f>+#REF!-C246</f>
        <v>#REF!</v>
      </c>
      <c r="T246" s="54">
        <f t="shared" si="9"/>
        <v>204</v>
      </c>
    </row>
    <row r="247" spans="1:20" ht="17.25" customHeight="1" x14ac:dyDescent="0.25">
      <c r="A247" s="38" t="s">
        <v>920</v>
      </c>
      <c r="B247" s="39">
        <v>44963</v>
      </c>
      <c r="C247" s="40">
        <v>44964</v>
      </c>
      <c r="D247" s="41" t="s">
        <v>23</v>
      </c>
      <c r="E247" s="42" t="s">
        <v>921</v>
      </c>
      <c r="F247" s="42" t="s">
        <v>849</v>
      </c>
      <c r="G247" s="43">
        <v>62881500</v>
      </c>
      <c r="H247" s="44" t="s">
        <v>26</v>
      </c>
      <c r="I247" s="45" t="s">
        <v>922</v>
      </c>
      <c r="J247" s="46">
        <v>0</v>
      </c>
      <c r="K247" s="47"/>
      <c r="L247" s="48">
        <f t="shared" si="10"/>
        <v>62881500</v>
      </c>
      <c r="M247" s="49"/>
      <c r="N247" s="50"/>
      <c r="O247" s="51"/>
      <c r="Q247" s="52">
        <v>45168</v>
      </c>
      <c r="R247" s="53" t="e">
        <f t="shared" si="11"/>
        <v>#REF!</v>
      </c>
      <c r="S247" s="54" t="e">
        <f>+#REF!-C247</f>
        <v>#REF!</v>
      </c>
      <c r="T247" s="54">
        <f t="shared" si="9"/>
        <v>204</v>
      </c>
    </row>
    <row r="248" spans="1:20" ht="17.25" customHeight="1" x14ac:dyDescent="0.25">
      <c r="A248" s="38" t="s">
        <v>923</v>
      </c>
      <c r="B248" s="39">
        <v>44959</v>
      </c>
      <c r="C248" s="40">
        <v>44963</v>
      </c>
      <c r="D248" s="41" t="s">
        <v>23</v>
      </c>
      <c r="E248" s="42" t="s">
        <v>924</v>
      </c>
      <c r="F248" s="42" t="s">
        <v>849</v>
      </c>
      <c r="G248" s="43">
        <v>62881500</v>
      </c>
      <c r="H248" s="44" t="s">
        <v>26</v>
      </c>
      <c r="I248" s="45" t="s">
        <v>925</v>
      </c>
      <c r="J248" s="46">
        <v>0</v>
      </c>
      <c r="K248" s="47"/>
      <c r="L248" s="48">
        <f t="shared" si="10"/>
        <v>62881500</v>
      </c>
      <c r="M248" s="49"/>
      <c r="N248" s="50"/>
      <c r="O248" s="51"/>
      <c r="Q248" s="52">
        <v>45168</v>
      </c>
      <c r="R248" s="53" t="e">
        <f t="shared" si="11"/>
        <v>#REF!</v>
      </c>
      <c r="S248" s="54" t="e">
        <f>+#REF!-C248</f>
        <v>#REF!</v>
      </c>
      <c r="T248" s="54">
        <f t="shared" si="9"/>
        <v>205</v>
      </c>
    </row>
    <row r="249" spans="1:20" ht="17.25" customHeight="1" x14ac:dyDescent="0.25">
      <c r="A249" s="38" t="s">
        <v>926</v>
      </c>
      <c r="B249" s="39">
        <v>44958</v>
      </c>
      <c r="C249" s="40">
        <v>44960</v>
      </c>
      <c r="D249" s="41" t="s">
        <v>53</v>
      </c>
      <c r="E249" s="42" t="s">
        <v>927</v>
      </c>
      <c r="F249" s="42" t="s">
        <v>928</v>
      </c>
      <c r="G249" s="43">
        <v>33990000</v>
      </c>
      <c r="H249" s="44" t="s">
        <v>26</v>
      </c>
      <c r="I249" s="45" t="s">
        <v>929</v>
      </c>
      <c r="J249" s="46">
        <v>0</v>
      </c>
      <c r="K249" s="47"/>
      <c r="L249" s="48">
        <f t="shared" si="10"/>
        <v>33990000</v>
      </c>
      <c r="M249" s="49"/>
      <c r="N249" s="50"/>
      <c r="O249" s="51"/>
      <c r="Q249" s="52">
        <v>45168</v>
      </c>
      <c r="R249" s="53" t="e">
        <f t="shared" si="11"/>
        <v>#REF!</v>
      </c>
      <c r="S249" s="54" t="e">
        <f>+#REF!-C249</f>
        <v>#REF!</v>
      </c>
      <c r="T249" s="54">
        <f t="shared" si="9"/>
        <v>208</v>
      </c>
    </row>
    <row r="250" spans="1:20" ht="17.25" customHeight="1" x14ac:dyDescent="0.25">
      <c r="A250" s="38" t="s">
        <v>930</v>
      </c>
      <c r="B250" s="39">
        <v>44959</v>
      </c>
      <c r="C250" s="40">
        <v>44963</v>
      </c>
      <c r="D250" s="41" t="s">
        <v>23</v>
      </c>
      <c r="E250" s="42" t="s">
        <v>931</v>
      </c>
      <c r="F250" s="42" t="s">
        <v>788</v>
      </c>
      <c r="G250" s="43">
        <v>71379000</v>
      </c>
      <c r="H250" s="44" t="s">
        <v>26</v>
      </c>
      <c r="I250" s="45" t="s">
        <v>932</v>
      </c>
      <c r="J250" s="46">
        <v>0</v>
      </c>
      <c r="K250" s="47"/>
      <c r="L250" s="48">
        <f t="shared" si="10"/>
        <v>71379000</v>
      </c>
      <c r="M250" s="49"/>
      <c r="N250" s="50"/>
      <c r="O250" s="51"/>
      <c r="Q250" s="52">
        <v>45168</v>
      </c>
      <c r="R250" s="53" t="e">
        <f t="shared" si="11"/>
        <v>#REF!</v>
      </c>
      <c r="S250" s="54" t="e">
        <f>+#REF!-C250</f>
        <v>#REF!</v>
      </c>
      <c r="T250" s="54">
        <f t="shared" si="9"/>
        <v>205</v>
      </c>
    </row>
    <row r="251" spans="1:20" ht="17.25" customHeight="1" x14ac:dyDescent="0.25">
      <c r="A251" s="38" t="s">
        <v>933</v>
      </c>
      <c r="B251" s="39">
        <v>44960</v>
      </c>
      <c r="C251" s="40">
        <v>44960</v>
      </c>
      <c r="D251" s="41" t="s">
        <v>23</v>
      </c>
      <c r="E251" s="42" t="s">
        <v>934</v>
      </c>
      <c r="F251" s="42" t="s">
        <v>935</v>
      </c>
      <c r="G251" s="43">
        <v>61600000</v>
      </c>
      <c r="H251" s="44" t="s">
        <v>26</v>
      </c>
      <c r="I251" s="45" t="s">
        <v>936</v>
      </c>
      <c r="J251" s="46">
        <v>22586667</v>
      </c>
      <c r="K251" s="47"/>
      <c r="L251" s="48">
        <f t="shared" si="10"/>
        <v>84186667</v>
      </c>
      <c r="M251" s="49"/>
      <c r="N251" s="50"/>
      <c r="O251" s="51"/>
      <c r="Q251" s="52">
        <v>45168</v>
      </c>
      <c r="R251" s="53" t="e">
        <f t="shared" si="11"/>
        <v>#REF!</v>
      </c>
      <c r="S251" s="54" t="e">
        <f>+#REF!-C251</f>
        <v>#REF!</v>
      </c>
      <c r="T251" s="54">
        <f t="shared" si="9"/>
        <v>208</v>
      </c>
    </row>
    <row r="252" spans="1:20" ht="17.25" customHeight="1" x14ac:dyDescent="0.25">
      <c r="A252" s="38" t="s">
        <v>937</v>
      </c>
      <c r="B252" s="39">
        <v>44958</v>
      </c>
      <c r="C252" s="40">
        <v>44959</v>
      </c>
      <c r="D252" s="41" t="s">
        <v>23</v>
      </c>
      <c r="E252" s="42" t="s">
        <v>938</v>
      </c>
      <c r="F252" s="42" t="s">
        <v>939</v>
      </c>
      <c r="G252" s="43">
        <v>70040000</v>
      </c>
      <c r="H252" s="44" t="s">
        <v>26</v>
      </c>
      <c r="I252" s="45" t="s">
        <v>940</v>
      </c>
      <c r="J252" s="46">
        <v>25973167</v>
      </c>
      <c r="K252" s="47"/>
      <c r="L252" s="48">
        <f t="shared" si="10"/>
        <v>96013167</v>
      </c>
      <c r="M252" s="49"/>
      <c r="N252" s="50"/>
      <c r="O252" s="51"/>
      <c r="Q252" s="52">
        <v>45168</v>
      </c>
      <c r="R252" s="53" t="e">
        <f t="shared" si="11"/>
        <v>#REF!</v>
      </c>
      <c r="S252" s="54" t="e">
        <f>+#REF!-C252</f>
        <v>#REF!</v>
      </c>
      <c r="T252" s="54">
        <f t="shared" si="9"/>
        <v>209</v>
      </c>
    </row>
    <row r="253" spans="1:20" ht="17.25" customHeight="1" x14ac:dyDescent="0.25">
      <c r="A253" s="38" t="s">
        <v>941</v>
      </c>
      <c r="B253" s="39">
        <v>44958</v>
      </c>
      <c r="C253" s="40">
        <v>44958</v>
      </c>
      <c r="D253" s="41" t="s">
        <v>23</v>
      </c>
      <c r="E253" s="42" t="s">
        <v>942</v>
      </c>
      <c r="F253" s="42" t="s">
        <v>207</v>
      </c>
      <c r="G253" s="43">
        <v>67980000</v>
      </c>
      <c r="H253" s="44" t="s">
        <v>26</v>
      </c>
      <c r="I253" s="45" t="s">
        <v>943</v>
      </c>
      <c r="J253" s="46">
        <v>0</v>
      </c>
      <c r="K253" s="47"/>
      <c r="L253" s="48">
        <f t="shared" si="10"/>
        <v>67980000</v>
      </c>
      <c r="M253" s="49"/>
      <c r="N253" s="50"/>
      <c r="O253" s="51"/>
      <c r="Q253" s="52">
        <v>45168</v>
      </c>
      <c r="R253" s="53" t="e">
        <f t="shared" si="11"/>
        <v>#REF!</v>
      </c>
      <c r="S253" s="54" t="e">
        <f>+#REF!-C253</f>
        <v>#REF!</v>
      </c>
      <c r="T253" s="54">
        <f t="shared" si="9"/>
        <v>210</v>
      </c>
    </row>
    <row r="254" spans="1:20" ht="17.25" customHeight="1" x14ac:dyDescent="0.25">
      <c r="A254" s="38" t="s">
        <v>944</v>
      </c>
      <c r="B254" s="39">
        <v>44957</v>
      </c>
      <c r="C254" s="40">
        <v>44958</v>
      </c>
      <c r="D254" s="41" t="s">
        <v>23</v>
      </c>
      <c r="E254" s="42" t="s">
        <v>945</v>
      </c>
      <c r="F254" s="42" t="s">
        <v>254</v>
      </c>
      <c r="G254" s="43">
        <v>80300000</v>
      </c>
      <c r="H254" s="44" t="s">
        <v>26</v>
      </c>
      <c r="I254" s="45" t="s">
        <v>946</v>
      </c>
      <c r="J254" s="46">
        <v>0</v>
      </c>
      <c r="K254" s="47"/>
      <c r="L254" s="48">
        <f t="shared" si="10"/>
        <v>80300000</v>
      </c>
      <c r="M254" s="49"/>
      <c r="N254" s="50"/>
      <c r="O254" s="51"/>
      <c r="Q254" s="52">
        <v>45168</v>
      </c>
      <c r="R254" s="53" t="e">
        <f t="shared" si="11"/>
        <v>#REF!</v>
      </c>
      <c r="S254" s="54" t="e">
        <f>+#REF!-C254</f>
        <v>#REF!</v>
      </c>
      <c r="T254" s="54">
        <f t="shared" si="9"/>
        <v>210</v>
      </c>
    </row>
    <row r="255" spans="1:20" ht="17.25" customHeight="1" x14ac:dyDescent="0.25">
      <c r="A255" s="38" t="s">
        <v>947</v>
      </c>
      <c r="B255" s="39">
        <v>44958</v>
      </c>
      <c r="C255" s="40">
        <v>44958</v>
      </c>
      <c r="D255" s="41" t="s">
        <v>23</v>
      </c>
      <c r="E255" s="42" t="s">
        <v>948</v>
      </c>
      <c r="F255" s="42" t="s">
        <v>949</v>
      </c>
      <c r="G255" s="43">
        <v>80300000</v>
      </c>
      <c r="H255" s="44" t="s">
        <v>26</v>
      </c>
      <c r="I255" s="45" t="s">
        <v>950</v>
      </c>
      <c r="J255" s="46">
        <v>0</v>
      </c>
      <c r="K255" s="47"/>
      <c r="L255" s="48">
        <f t="shared" si="10"/>
        <v>80300000</v>
      </c>
      <c r="M255" s="49"/>
      <c r="N255" s="50"/>
      <c r="O255" s="51"/>
      <c r="Q255" s="52">
        <v>45168</v>
      </c>
      <c r="R255" s="53" t="e">
        <f t="shared" si="11"/>
        <v>#REF!</v>
      </c>
      <c r="S255" s="54" t="e">
        <f>+#REF!-C255</f>
        <v>#REF!</v>
      </c>
      <c r="T255" s="54">
        <f t="shared" si="9"/>
        <v>210</v>
      </c>
    </row>
    <row r="256" spans="1:20" ht="17.25" customHeight="1" x14ac:dyDescent="0.25">
      <c r="A256" s="38" t="s">
        <v>951</v>
      </c>
      <c r="B256" s="39">
        <v>44958</v>
      </c>
      <c r="C256" s="40">
        <v>44958</v>
      </c>
      <c r="D256" s="41" t="s">
        <v>23</v>
      </c>
      <c r="E256" s="42" t="s">
        <v>952</v>
      </c>
      <c r="F256" s="42" t="s">
        <v>238</v>
      </c>
      <c r="G256" s="43">
        <v>67980000</v>
      </c>
      <c r="H256" s="44" t="s">
        <v>26</v>
      </c>
      <c r="I256" s="45" t="s">
        <v>953</v>
      </c>
      <c r="J256" s="46">
        <v>0</v>
      </c>
      <c r="K256" s="47"/>
      <c r="L256" s="48">
        <f t="shared" si="10"/>
        <v>67980000</v>
      </c>
      <c r="M256" s="49"/>
      <c r="N256" s="50"/>
      <c r="O256" s="51"/>
      <c r="Q256" s="52">
        <v>45168</v>
      </c>
      <c r="R256" s="53" t="e">
        <f t="shared" si="11"/>
        <v>#REF!</v>
      </c>
      <c r="S256" s="54" t="e">
        <f>+#REF!-C256</f>
        <v>#REF!</v>
      </c>
      <c r="T256" s="54">
        <f t="shared" si="9"/>
        <v>210</v>
      </c>
    </row>
    <row r="257" spans="1:20" ht="17.25" customHeight="1" x14ac:dyDescent="0.25">
      <c r="A257" s="38" t="s">
        <v>954</v>
      </c>
      <c r="B257" s="39">
        <v>44958</v>
      </c>
      <c r="C257" s="40">
        <v>44959</v>
      </c>
      <c r="D257" s="41" t="s">
        <v>23</v>
      </c>
      <c r="E257" s="42" t="s">
        <v>955</v>
      </c>
      <c r="F257" s="42" t="s">
        <v>956</v>
      </c>
      <c r="G257" s="43">
        <v>47700000</v>
      </c>
      <c r="H257" s="44" t="s">
        <v>26</v>
      </c>
      <c r="I257" s="45" t="s">
        <v>957</v>
      </c>
      <c r="J257" s="46">
        <v>10423333</v>
      </c>
      <c r="K257" s="47"/>
      <c r="L257" s="48">
        <f t="shared" si="10"/>
        <v>58123333</v>
      </c>
      <c r="M257" s="49"/>
      <c r="N257" s="50"/>
      <c r="O257" s="51"/>
      <c r="Q257" s="52">
        <v>45168</v>
      </c>
      <c r="R257" s="53" t="e">
        <f t="shared" si="11"/>
        <v>#REF!</v>
      </c>
      <c r="S257" s="54" t="e">
        <f>+#REF!-C257</f>
        <v>#REF!</v>
      </c>
      <c r="T257" s="54">
        <f t="shared" si="9"/>
        <v>209</v>
      </c>
    </row>
    <row r="258" spans="1:20" ht="17.25" customHeight="1" x14ac:dyDescent="0.25">
      <c r="A258" s="38" t="s">
        <v>958</v>
      </c>
      <c r="B258" s="39">
        <v>44958</v>
      </c>
      <c r="C258" s="40">
        <v>44959</v>
      </c>
      <c r="D258" s="41" t="s">
        <v>23</v>
      </c>
      <c r="E258" s="42" t="s">
        <v>959</v>
      </c>
      <c r="F258" s="42" t="s">
        <v>596</v>
      </c>
      <c r="G258" s="43">
        <v>47700000</v>
      </c>
      <c r="H258" s="44" t="s">
        <v>26</v>
      </c>
      <c r="I258" s="45" t="s">
        <v>960</v>
      </c>
      <c r="J258" s="46">
        <v>10423333</v>
      </c>
      <c r="K258" s="47"/>
      <c r="L258" s="48">
        <f t="shared" si="10"/>
        <v>58123333</v>
      </c>
      <c r="M258" s="49"/>
      <c r="N258" s="50"/>
      <c r="O258" s="51"/>
      <c r="Q258" s="52">
        <v>45168</v>
      </c>
      <c r="R258" s="53" t="e">
        <f t="shared" si="11"/>
        <v>#REF!</v>
      </c>
      <c r="S258" s="54" t="e">
        <f>+#REF!-C258</f>
        <v>#REF!</v>
      </c>
      <c r="T258" s="54">
        <f t="shared" si="9"/>
        <v>209</v>
      </c>
    </row>
    <row r="259" spans="1:20" ht="17.25" customHeight="1" x14ac:dyDescent="0.25">
      <c r="A259" s="38" t="s">
        <v>961</v>
      </c>
      <c r="B259" s="39">
        <v>44957</v>
      </c>
      <c r="C259" s="40">
        <v>44959</v>
      </c>
      <c r="D259" s="41" t="s">
        <v>23</v>
      </c>
      <c r="E259" s="42" t="s">
        <v>962</v>
      </c>
      <c r="F259" s="42" t="s">
        <v>963</v>
      </c>
      <c r="G259" s="43">
        <v>55620000</v>
      </c>
      <c r="H259" s="44" t="s">
        <v>26</v>
      </c>
      <c r="I259" s="45" t="s">
        <v>964</v>
      </c>
      <c r="J259" s="46">
        <v>0</v>
      </c>
      <c r="K259" s="47">
        <v>43466000</v>
      </c>
      <c r="L259" s="48">
        <f t="shared" si="10"/>
        <v>12154000</v>
      </c>
      <c r="M259" s="49"/>
      <c r="N259" s="50"/>
      <c r="O259" s="51"/>
      <c r="Q259" s="52">
        <v>45168</v>
      </c>
      <c r="R259" s="53" t="e">
        <f t="shared" si="11"/>
        <v>#REF!</v>
      </c>
      <c r="S259" s="54" t="e">
        <f>+#REF!-C259</f>
        <v>#REF!</v>
      </c>
      <c r="T259" s="54">
        <f t="shared" si="9"/>
        <v>209</v>
      </c>
    </row>
    <row r="260" spans="1:20" ht="17.25" customHeight="1" x14ac:dyDescent="0.25">
      <c r="A260" s="38" t="s">
        <v>965</v>
      </c>
      <c r="B260" s="39">
        <v>44957</v>
      </c>
      <c r="C260" s="40">
        <v>44958</v>
      </c>
      <c r="D260" s="41" t="s">
        <v>23</v>
      </c>
      <c r="E260" s="42" t="s">
        <v>966</v>
      </c>
      <c r="F260" s="42" t="s">
        <v>967</v>
      </c>
      <c r="G260" s="43">
        <v>55620000</v>
      </c>
      <c r="H260" s="44" t="s">
        <v>26</v>
      </c>
      <c r="I260" s="45" t="s">
        <v>968</v>
      </c>
      <c r="J260" s="46">
        <v>0</v>
      </c>
      <c r="K260" s="47"/>
      <c r="L260" s="48">
        <f t="shared" si="10"/>
        <v>55620000</v>
      </c>
      <c r="M260" s="49"/>
      <c r="N260" s="50"/>
      <c r="O260" s="51"/>
      <c r="Q260" s="52">
        <v>45168</v>
      </c>
      <c r="R260" s="53" t="e">
        <f t="shared" si="11"/>
        <v>#REF!</v>
      </c>
      <c r="S260" s="54" t="e">
        <f>+#REF!-C260</f>
        <v>#REF!</v>
      </c>
      <c r="T260" s="54">
        <f t="shared" si="9"/>
        <v>210</v>
      </c>
    </row>
    <row r="261" spans="1:20" ht="17.25" customHeight="1" x14ac:dyDescent="0.25">
      <c r="A261" s="38" t="s">
        <v>969</v>
      </c>
      <c r="B261" s="39">
        <v>44959</v>
      </c>
      <c r="C261" s="40">
        <v>44960</v>
      </c>
      <c r="D261" s="41" t="s">
        <v>53</v>
      </c>
      <c r="E261" s="42" t="s">
        <v>970</v>
      </c>
      <c r="F261" s="42" t="s">
        <v>971</v>
      </c>
      <c r="G261" s="43">
        <v>37400000</v>
      </c>
      <c r="H261" s="44" t="s">
        <v>26</v>
      </c>
      <c r="I261" s="45" t="s">
        <v>972</v>
      </c>
      <c r="J261" s="46">
        <v>0</v>
      </c>
      <c r="K261" s="47"/>
      <c r="L261" s="48">
        <f t="shared" si="10"/>
        <v>37400000</v>
      </c>
      <c r="M261" s="49"/>
      <c r="N261" s="50"/>
      <c r="O261" s="51"/>
      <c r="Q261" s="52">
        <v>45168</v>
      </c>
      <c r="R261" s="53" t="e">
        <f t="shared" si="11"/>
        <v>#REF!</v>
      </c>
      <c r="S261" s="54" t="e">
        <f>+#REF!-C261</f>
        <v>#REF!</v>
      </c>
      <c r="T261" s="54">
        <f t="shared" si="9"/>
        <v>208</v>
      </c>
    </row>
    <row r="262" spans="1:20" ht="17.25" customHeight="1" x14ac:dyDescent="0.25">
      <c r="A262" s="38" t="s">
        <v>973</v>
      </c>
      <c r="B262" s="39">
        <v>44959</v>
      </c>
      <c r="C262" s="40">
        <v>44960</v>
      </c>
      <c r="D262" s="41" t="s">
        <v>23</v>
      </c>
      <c r="E262" s="42" t="s">
        <v>974</v>
      </c>
      <c r="F262" s="42" t="s">
        <v>975</v>
      </c>
      <c r="G262" s="43">
        <v>62881500</v>
      </c>
      <c r="H262" s="44" t="s">
        <v>26</v>
      </c>
      <c r="I262" s="45" t="s">
        <v>976</v>
      </c>
      <c r="J262" s="46">
        <v>0</v>
      </c>
      <c r="K262" s="47"/>
      <c r="L262" s="48">
        <f t="shared" si="10"/>
        <v>62881500</v>
      </c>
      <c r="M262" s="49"/>
      <c r="N262" s="50"/>
      <c r="O262" s="51"/>
      <c r="Q262" s="52">
        <v>45168</v>
      </c>
      <c r="R262" s="53" t="e">
        <f t="shared" si="11"/>
        <v>#REF!</v>
      </c>
      <c r="S262" s="54" t="e">
        <f>+#REF!-C262</f>
        <v>#REF!</v>
      </c>
      <c r="T262" s="54">
        <f t="shared" si="9"/>
        <v>208</v>
      </c>
    </row>
    <row r="263" spans="1:20" ht="17.25" customHeight="1" x14ac:dyDescent="0.25">
      <c r="A263" s="38" t="s">
        <v>977</v>
      </c>
      <c r="B263" s="39">
        <v>44959</v>
      </c>
      <c r="C263" s="40">
        <v>44960</v>
      </c>
      <c r="D263" s="41" t="s">
        <v>53</v>
      </c>
      <c r="E263" s="42" t="s">
        <v>978</v>
      </c>
      <c r="F263" s="42" t="s">
        <v>979</v>
      </c>
      <c r="G263" s="43">
        <v>29458000</v>
      </c>
      <c r="H263" s="44" t="s">
        <v>26</v>
      </c>
      <c r="I263" s="45" t="s">
        <v>980</v>
      </c>
      <c r="J263" s="46">
        <v>0</v>
      </c>
      <c r="K263" s="47"/>
      <c r="L263" s="48">
        <f t="shared" si="10"/>
        <v>29458000</v>
      </c>
      <c r="M263" s="49"/>
      <c r="N263" s="50"/>
      <c r="O263" s="51"/>
      <c r="Q263" s="52">
        <v>45168</v>
      </c>
      <c r="R263" s="53" t="e">
        <f t="shared" si="11"/>
        <v>#REF!</v>
      </c>
      <c r="S263" s="54" t="e">
        <f>+#REF!-C263</f>
        <v>#REF!</v>
      </c>
      <c r="T263" s="54">
        <f t="shared" si="9"/>
        <v>208</v>
      </c>
    </row>
    <row r="264" spans="1:20" ht="17.25" customHeight="1" x14ac:dyDescent="0.25">
      <c r="A264" s="38" t="s">
        <v>981</v>
      </c>
      <c r="B264" s="39">
        <v>44959</v>
      </c>
      <c r="C264" s="40">
        <v>44960</v>
      </c>
      <c r="D264" s="41" t="s">
        <v>23</v>
      </c>
      <c r="E264" s="42" t="s">
        <v>982</v>
      </c>
      <c r="F264" s="42" t="s">
        <v>544</v>
      </c>
      <c r="G264" s="43">
        <v>71379000</v>
      </c>
      <c r="H264" s="44" t="s">
        <v>26</v>
      </c>
      <c r="I264" s="45" t="s">
        <v>983</v>
      </c>
      <c r="J264" s="46">
        <v>0</v>
      </c>
      <c r="K264" s="47"/>
      <c r="L264" s="48">
        <f t="shared" si="10"/>
        <v>71379000</v>
      </c>
      <c r="M264" s="49"/>
      <c r="N264" s="50"/>
      <c r="O264" s="51"/>
      <c r="Q264" s="52">
        <v>45168</v>
      </c>
      <c r="R264" s="53" t="e">
        <f t="shared" si="11"/>
        <v>#REF!</v>
      </c>
      <c r="S264" s="54" t="e">
        <f>+#REF!-C264</f>
        <v>#REF!</v>
      </c>
      <c r="T264" s="54">
        <f t="shared" si="9"/>
        <v>208</v>
      </c>
    </row>
    <row r="265" spans="1:20" ht="17.25" customHeight="1" x14ac:dyDescent="0.25">
      <c r="A265" s="38" t="s">
        <v>984</v>
      </c>
      <c r="B265" s="39">
        <v>44959</v>
      </c>
      <c r="C265" s="40">
        <v>44960</v>
      </c>
      <c r="D265" s="41" t="s">
        <v>23</v>
      </c>
      <c r="E265" s="42" t="s">
        <v>985</v>
      </c>
      <c r="F265" s="42" t="s">
        <v>137</v>
      </c>
      <c r="G265" s="43">
        <v>62881500</v>
      </c>
      <c r="H265" s="44" t="s">
        <v>26</v>
      </c>
      <c r="I265" s="45" t="s">
        <v>986</v>
      </c>
      <c r="J265" s="46">
        <v>0</v>
      </c>
      <c r="K265" s="47"/>
      <c r="L265" s="48">
        <f t="shared" si="10"/>
        <v>62881500</v>
      </c>
      <c r="M265" s="49"/>
      <c r="N265" s="50"/>
      <c r="O265" s="51"/>
      <c r="Q265" s="52">
        <v>45168</v>
      </c>
      <c r="R265" s="53" t="e">
        <f t="shared" si="11"/>
        <v>#REF!</v>
      </c>
      <c r="S265" s="54" t="e">
        <f>+#REF!-C265</f>
        <v>#REF!</v>
      </c>
      <c r="T265" s="54">
        <f t="shared" si="9"/>
        <v>208</v>
      </c>
    </row>
    <row r="266" spans="1:20" ht="17.25" customHeight="1" x14ac:dyDescent="0.25">
      <c r="A266" s="38" t="s">
        <v>987</v>
      </c>
      <c r="B266" s="39">
        <v>44958</v>
      </c>
      <c r="C266" s="40">
        <v>44958</v>
      </c>
      <c r="D266" s="41" t="s">
        <v>23</v>
      </c>
      <c r="E266" s="42" t="s">
        <v>988</v>
      </c>
      <c r="F266" s="42" t="s">
        <v>989</v>
      </c>
      <c r="G266" s="43">
        <v>53600000</v>
      </c>
      <c r="H266" s="44" t="s">
        <v>26</v>
      </c>
      <c r="I266" s="45" t="s">
        <v>990</v>
      </c>
      <c r="J266" s="46">
        <v>20100000</v>
      </c>
      <c r="K266" s="47"/>
      <c r="L266" s="48">
        <f t="shared" si="10"/>
        <v>73700000</v>
      </c>
      <c r="M266" s="49"/>
      <c r="N266" s="50"/>
      <c r="O266" s="51"/>
      <c r="Q266" s="52">
        <v>45168</v>
      </c>
      <c r="R266" s="53" t="e">
        <f t="shared" si="11"/>
        <v>#REF!</v>
      </c>
      <c r="S266" s="54" t="e">
        <f>+#REF!-C266</f>
        <v>#REF!</v>
      </c>
      <c r="T266" s="54">
        <f t="shared" si="9"/>
        <v>210</v>
      </c>
    </row>
    <row r="267" spans="1:20" ht="17.25" customHeight="1" x14ac:dyDescent="0.25">
      <c r="A267" s="38" t="s">
        <v>991</v>
      </c>
      <c r="B267" s="39">
        <v>44957</v>
      </c>
      <c r="C267" s="40">
        <v>44958</v>
      </c>
      <c r="D267" s="41" t="s">
        <v>23</v>
      </c>
      <c r="E267" s="42" t="s">
        <v>992</v>
      </c>
      <c r="F267" s="42" t="s">
        <v>993</v>
      </c>
      <c r="G267" s="43">
        <v>65920000</v>
      </c>
      <c r="H267" s="44" t="s">
        <v>26</v>
      </c>
      <c r="I267" s="45" t="s">
        <v>994</v>
      </c>
      <c r="J267" s="46">
        <v>24720000</v>
      </c>
      <c r="K267" s="47"/>
      <c r="L267" s="48">
        <f t="shared" si="10"/>
        <v>90640000</v>
      </c>
      <c r="M267" s="49"/>
      <c r="N267" s="50"/>
      <c r="O267" s="51"/>
      <c r="Q267" s="52">
        <v>45168</v>
      </c>
      <c r="R267" s="53" t="e">
        <f t="shared" si="11"/>
        <v>#REF!</v>
      </c>
      <c r="S267" s="54" t="e">
        <f>+#REF!-C267</f>
        <v>#REF!</v>
      </c>
      <c r="T267" s="54">
        <f t="shared" si="9"/>
        <v>210</v>
      </c>
    </row>
    <row r="268" spans="1:20" ht="17.25" customHeight="1" x14ac:dyDescent="0.25">
      <c r="A268" s="38" t="s">
        <v>995</v>
      </c>
      <c r="B268" s="39">
        <v>44957</v>
      </c>
      <c r="C268" s="40">
        <v>44958</v>
      </c>
      <c r="D268" s="41" t="s">
        <v>53</v>
      </c>
      <c r="E268" s="42" t="s">
        <v>996</v>
      </c>
      <c r="F268" s="42" t="s">
        <v>997</v>
      </c>
      <c r="G268" s="43">
        <v>36400000</v>
      </c>
      <c r="H268" s="44" t="s">
        <v>26</v>
      </c>
      <c r="I268" s="45" t="s">
        <v>998</v>
      </c>
      <c r="J268" s="46">
        <v>12608333</v>
      </c>
      <c r="K268" s="47"/>
      <c r="L268" s="48">
        <f t="shared" si="10"/>
        <v>49008333</v>
      </c>
      <c r="M268" s="49"/>
      <c r="N268" s="50"/>
      <c r="O268" s="51"/>
      <c r="Q268" s="52">
        <v>45168</v>
      </c>
      <c r="R268" s="53" t="e">
        <f t="shared" si="11"/>
        <v>#REF!</v>
      </c>
      <c r="S268" s="54" t="e">
        <f>+#REF!-C268</f>
        <v>#REF!</v>
      </c>
      <c r="T268" s="54">
        <f t="shared" ref="T268:T331" si="12">+Q268-C268</f>
        <v>210</v>
      </c>
    </row>
    <row r="269" spans="1:20" ht="17.25" customHeight="1" x14ac:dyDescent="0.25">
      <c r="A269" s="38" t="s">
        <v>999</v>
      </c>
      <c r="B269" s="39">
        <v>44957</v>
      </c>
      <c r="C269" s="40">
        <v>44958</v>
      </c>
      <c r="D269" s="41" t="s">
        <v>23</v>
      </c>
      <c r="E269" s="42" t="s">
        <v>1000</v>
      </c>
      <c r="F269" s="42" t="s">
        <v>820</v>
      </c>
      <c r="G269" s="43">
        <v>55620000</v>
      </c>
      <c r="H269" s="44" t="s">
        <v>26</v>
      </c>
      <c r="I269" s="45" t="s">
        <v>1001</v>
      </c>
      <c r="J269" s="46">
        <v>12360000</v>
      </c>
      <c r="K269" s="47"/>
      <c r="L269" s="48">
        <f t="shared" ref="L269:L332" si="13">+G269+J269-K269</f>
        <v>67980000</v>
      </c>
      <c r="M269" s="49"/>
      <c r="N269" s="50"/>
      <c r="O269" s="51"/>
      <c r="Q269" s="52">
        <v>45168</v>
      </c>
      <c r="R269" s="53" t="e">
        <f t="shared" ref="R269:R332" si="14">ROUND(T269/S269,2)</f>
        <v>#REF!</v>
      </c>
      <c r="S269" s="54" t="e">
        <f>+#REF!-C269</f>
        <v>#REF!</v>
      </c>
      <c r="T269" s="54">
        <f t="shared" si="12"/>
        <v>210</v>
      </c>
    </row>
    <row r="270" spans="1:20" ht="17.25" customHeight="1" x14ac:dyDescent="0.25">
      <c r="A270" s="38" t="s">
        <v>1002</v>
      </c>
      <c r="B270" s="39">
        <v>44958</v>
      </c>
      <c r="C270" s="40">
        <v>44959</v>
      </c>
      <c r="D270" s="41" t="s">
        <v>23</v>
      </c>
      <c r="E270" s="42" t="s">
        <v>1003</v>
      </c>
      <c r="F270" s="42" t="s">
        <v>608</v>
      </c>
      <c r="G270" s="43">
        <v>47700000</v>
      </c>
      <c r="H270" s="44" t="s">
        <v>26</v>
      </c>
      <c r="I270" s="45" t="s">
        <v>1004</v>
      </c>
      <c r="J270" s="46">
        <v>10423333</v>
      </c>
      <c r="K270" s="47"/>
      <c r="L270" s="48">
        <f t="shared" si="13"/>
        <v>58123333</v>
      </c>
      <c r="M270" s="49"/>
      <c r="N270" s="50"/>
      <c r="O270" s="51"/>
      <c r="Q270" s="52">
        <v>45168</v>
      </c>
      <c r="R270" s="53" t="e">
        <f t="shared" si="14"/>
        <v>#REF!</v>
      </c>
      <c r="S270" s="54" t="e">
        <f>+#REF!-C270</f>
        <v>#REF!</v>
      </c>
      <c r="T270" s="54">
        <f t="shared" si="12"/>
        <v>209</v>
      </c>
    </row>
    <row r="271" spans="1:20" ht="17.25" customHeight="1" x14ac:dyDescent="0.25">
      <c r="A271" s="38" t="s">
        <v>1005</v>
      </c>
      <c r="B271" s="39">
        <v>44958</v>
      </c>
      <c r="C271" s="40">
        <v>44959</v>
      </c>
      <c r="D271" s="41" t="s">
        <v>23</v>
      </c>
      <c r="E271" s="42" t="s">
        <v>1006</v>
      </c>
      <c r="F271" s="42" t="s">
        <v>1007</v>
      </c>
      <c r="G271" s="43">
        <v>93500000</v>
      </c>
      <c r="H271" s="44" t="s">
        <v>26</v>
      </c>
      <c r="I271" s="45" t="s">
        <v>1008</v>
      </c>
      <c r="J271" s="46">
        <v>0</v>
      </c>
      <c r="K271" s="47">
        <v>83583333</v>
      </c>
      <c r="L271" s="48">
        <f t="shared" si="13"/>
        <v>9916667</v>
      </c>
      <c r="M271" s="49"/>
      <c r="N271" s="50"/>
      <c r="O271" s="51"/>
      <c r="Q271" s="52">
        <v>45168</v>
      </c>
      <c r="R271" s="53" t="e">
        <f t="shared" si="14"/>
        <v>#REF!</v>
      </c>
      <c r="S271" s="54" t="e">
        <f>+#REF!-C271</f>
        <v>#REF!</v>
      </c>
      <c r="T271" s="54">
        <f t="shared" si="12"/>
        <v>209</v>
      </c>
    </row>
    <row r="272" spans="1:20" ht="17.25" customHeight="1" x14ac:dyDescent="0.25">
      <c r="A272" s="38" t="s">
        <v>1009</v>
      </c>
      <c r="B272" s="39">
        <v>44959</v>
      </c>
      <c r="C272" s="40">
        <v>44963</v>
      </c>
      <c r="D272" s="41" t="s">
        <v>23</v>
      </c>
      <c r="E272" s="42" t="s">
        <v>1010</v>
      </c>
      <c r="F272" s="42" t="s">
        <v>849</v>
      </c>
      <c r="G272" s="43">
        <v>62881500</v>
      </c>
      <c r="H272" s="44" t="s">
        <v>26</v>
      </c>
      <c r="I272" s="45" t="s">
        <v>1011</v>
      </c>
      <c r="J272" s="46">
        <v>0</v>
      </c>
      <c r="K272" s="47"/>
      <c r="L272" s="48">
        <f t="shared" si="13"/>
        <v>62881500</v>
      </c>
      <c r="M272" s="49"/>
      <c r="N272" s="50"/>
      <c r="O272" s="51"/>
      <c r="Q272" s="52">
        <v>45168</v>
      </c>
      <c r="R272" s="53" t="e">
        <f t="shared" si="14"/>
        <v>#REF!</v>
      </c>
      <c r="S272" s="54" t="e">
        <f>+#REF!-C272</f>
        <v>#REF!</v>
      </c>
      <c r="T272" s="54">
        <f t="shared" si="12"/>
        <v>205</v>
      </c>
    </row>
    <row r="273" spans="1:20" ht="17.25" customHeight="1" x14ac:dyDescent="0.25">
      <c r="A273" s="38" t="s">
        <v>1012</v>
      </c>
      <c r="B273" s="39">
        <v>44959</v>
      </c>
      <c r="C273" s="40">
        <v>44963</v>
      </c>
      <c r="D273" s="41" t="s">
        <v>53</v>
      </c>
      <c r="E273" s="42" t="s">
        <v>1013</v>
      </c>
      <c r="F273" s="42" t="s">
        <v>1014</v>
      </c>
      <c r="G273" s="43">
        <v>37400000</v>
      </c>
      <c r="H273" s="44" t="s">
        <v>26</v>
      </c>
      <c r="I273" s="45" t="s">
        <v>1015</v>
      </c>
      <c r="J273" s="46">
        <v>0</v>
      </c>
      <c r="K273" s="47"/>
      <c r="L273" s="48">
        <f t="shared" si="13"/>
        <v>37400000</v>
      </c>
      <c r="M273" s="49"/>
      <c r="N273" s="50"/>
      <c r="O273" s="51"/>
      <c r="Q273" s="52">
        <v>45168</v>
      </c>
      <c r="R273" s="53" t="e">
        <f t="shared" si="14"/>
        <v>#REF!</v>
      </c>
      <c r="S273" s="54" t="e">
        <f>+#REF!-C273</f>
        <v>#REF!</v>
      </c>
      <c r="T273" s="54">
        <f t="shared" si="12"/>
        <v>205</v>
      </c>
    </row>
    <row r="274" spans="1:20" ht="17.25" customHeight="1" x14ac:dyDescent="0.25">
      <c r="A274" s="38" t="s">
        <v>1016</v>
      </c>
      <c r="B274" s="39">
        <v>44959</v>
      </c>
      <c r="C274" s="40">
        <v>44959</v>
      </c>
      <c r="D274" s="41" t="s">
        <v>23</v>
      </c>
      <c r="E274" s="42" t="s">
        <v>1017</v>
      </c>
      <c r="F274" s="42" t="s">
        <v>935</v>
      </c>
      <c r="G274" s="43">
        <v>61600000</v>
      </c>
      <c r="H274" s="44" t="s">
        <v>26</v>
      </c>
      <c r="I274" s="45" t="s">
        <v>1018</v>
      </c>
      <c r="J274" s="46">
        <v>22843333</v>
      </c>
      <c r="K274" s="47"/>
      <c r="L274" s="48">
        <f t="shared" si="13"/>
        <v>84443333</v>
      </c>
      <c r="M274" s="49"/>
      <c r="N274" s="50"/>
      <c r="O274" s="51"/>
      <c r="Q274" s="52">
        <v>45168</v>
      </c>
      <c r="R274" s="53" t="e">
        <f t="shared" si="14"/>
        <v>#REF!</v>
      </c>
      <c r="S274" s="54" t="e">
        <f>+#REF!-C274</f>
        <v>#REF!</v>
      </c>
      <c r="T274" s="54">
        <f t="shared" si="12"/>
        <v>209</v>
      </c>
    </row>
    <row r="275" spans="1:20" ht="17.25" customHeight="1" x14ac:dyDescent="0.25">
      <c r="A275" s="38" t="s">
        <v>1019</v>
      </c>
      <c r="B275" s="39">
        <v>44959</v>
      </c>
      <c r="C275" s="40">
        <v>44959</v>
      </c>
      <c r="D275" s="41" t="s">
        <v>23</v>
      </c>
      <c r="E275" s="42" t="s">
        <v>1020</v>
      </c>
      <c r="F275" s="42" t="s">
        <v>1021</v>
      </c>
      <c r="G275" s="43">
        <v>42400000</v>
      </c>
      <c r="H275" s="44" t="s">
        <v>26</v>
      </c>
      <c r="I275" s="45" t="s">
        <v>1022</v>
      </c>
      <c r="J275" s="46">
        <v>15723333</v>
      </c>
      <c r="K275" s="47"/>
      <c r="L275" s="48">
        <f t="shared" si="13"/>
        <v>58123333</v>
      </c>
      <c r="M275" s="49"/>
      <c r="N275" s="50"/>
      <c r="O275" s="51"/>
      <c r="Q275" s="52">
        <v>45168</v>
      </c>
      <c r="R275" s="53" t="e">
        <f t="shared" si="14"/>
        <v>#REF!</v>
      </c>
      <c r="S275" s="54" t="e">
        <f>+#REF!-C275</f>
        <v>#REF!</v>
      </c>
      <c r="T275" s="54">
        <f t="shared" si="12"/>
        <v>209</v>
      </c>
    </row>
    <row r="276" spans="1:20" ht="17.25" customHeight="1" x14ac:dyDescent="0.25">
      <c r="A276" s="38" t="s">
        <v>1023</v>
      </c>
      <c r="B276" s="39">
        <v>44959</v>
      </c>
      <c r="C276" s="40">
        <v>44959</v>
      </c>
      <c r="D276" s="41" t="s">
        <v>23</v>
      </c>
      <c r="E276" s="42" t="s">
        <v>1024</v>
      </c>
      <c r="F276" s="42" t="s">
        <v>282</v>
      </c>
      <c r="G276" s="43">
        <v>60255000</v>
      </c>
      <c r="H276" s="44" t="s">
        <v>26</v>
      </c>
      <c r="I276" s="45" t="s">
        <v>1025</v>
      </c>
      <c r="J276" s="46">
        <v>13166833</v>
      </c>
      <c r="K276" s="47"/>
      <c r="L276" s="48">
        <f t="shared" si="13"/>
        <v>73421833</v>
      </c>
      <c r="M276" s="49"/>
      <c r="N276" s="50"/>
      <c r="O276" s="51"/>
      <c r="Q276" s="52">
        <v>45168</v>
      </c>
      <c r="R276" s="53" t="e">
        <f t="shared" si="14"/>
        <v>#REF!</v>
      </c>
      <c r="S276" s="54" t="e">
        <f>+#REF!-C276</f>
        <v>#REF!</v>
      </c>
      <c r="T276" s="54">
        <f t="shared" si="12"/>
        <v>209</v>
      </c>
    </row>
    <row r="277" spans="1:20" ht="17.25" customHeight="1" x14ac:dyDescent="0.25">
      <c r="A277" s="38" t="s">
        <v>1026</v>
      </c>
      <c r="B277" s="39">
        <v>44959</v>
      </c>
      <c r="C277" s="40">
        <v>44959</v>
      </c>
      <c r="D277" s="41" t="s">
        <v>23</v>
      </c>
      <c r="E277" s="42" t="s">
        <v>1027</v>
      </c>
      <c r="F277" s="42" t="s">
        <v>1028</v>
      </c>
      <c r="G277" s="43">
        <v>67500000</v>
      </c>
      <c r="H277" s="44" t="s">
        <v>26</v>
      </c>
      <c r="I277" s="45" t="s">
        <v>1029</v>
      </c>
      <c r="J277" s="46">
        <v>14750000</v>
      </c>
      <c r="K277" s="47"/>
      <c r="L277" s="48">
        <f t="shared" si="13"/>
        <v>82250000</v>
      </c>
      <c r="M277" s="49"/>
      <c r="N277" s="50"/>
      <c r="O277" s="51"/>
      <c r="Q277" s="52">
        <v>45168</v>
      </c>
      <c r="R277" s="53" t="e">
        <f t="shared" si="14"/>
        <v>#REF!</v>
      </c>
      <c r="S277" s="54" t="e">
        <f>+#REF!-C277</f>
        <v>#REF!</v>
      </c>
      <c r="T277" s="54">
        <f t="shared" si="12"/>
        <v>209</v>
      </c>
    </row>
    <row r="278" spans="1:20" ht="17.25" customHeight="1" x14ac:dyDescent="0.25">
      <c r="A278" s="38" t="s">
        <v>1030</v>
      </c>
      <c r="B278" s="39">
        <v>44958</v>
      </c>
      <c r="C278" s="40">
        <v>44959</v>
      </c>
      <c r="D278" s="41" t="s">
        <v>23</v>
      </c>
      <c r="E278" s="42" t="s">
        <v>1031</v>
      </c>
      <c r="F278" s="42" t="s">
        <v>1032</v>
      </c>
      <c r="G278" s="43">
        <v>87147270</v>
      </c>
      <c r="H278" s="44" t="s">
        <v>26</v>
      </c>
      <c r="I278" s="45" t="s">
        <v>1033</v>
      </c>
      <c r="J278" s="46">
        <v>19043292</v>
      </c>
      <c r="K278" s="47"/>
      <c r="L278" s="48">
        <f t="shared" si="13"/>
        <v>106190562</v>
      </c>
      <c r="M278" s="49"/>
      <c r="N278" s="50"/>
      <c r="O278" s="51"/>
      <c r="Q278" s="52">
        <v>45168</v>
      </c>
      <c r="R278" s="53" t="e">
        <f t="shared" si="14"/>
        <v>#REF!</v>
      </c>
      <c r="S278" s="54" t="e">
        <f>+#REF!-C278</f>
        <v>#REF!</v>
      </c>
      <c r="T278" s="54">
        <f t="shared" si="12"/>
        <v>209</v>
      </c>
    </row>
    <row r="279" spans="1:20" ht="17.25" customHeight="1" x14ac:dyDescent="0.25">
      <c r="A279" s="38" t="s">
        <v>1034</v>
      </c>
      <c r="B279" s="39">
        <v>44959</v>
      </c>
      <c r="C279" s="40">
        <v>44959</v>
      </c>
      <c r="D279" s="41" t="s">
        <v>53</v>
      </c>
      <c r="E279" s="42" t="s">
        <v>1035</v>
      </c>
      <c r="F279" s="42" t="s">
        <v>1036</v>
      </c>
      <c r="G279" s="43">
        <v>36000000</v>
      </c>
      <c r="H279" s="44" t="s">
        <v>26</v>
      </c>
      <c r="I279" s="45" t="s">
        <v>1037</v>
      </c>
      <c r="J279" s="46">
        <v>7466667</v>
      </c>
      <c r="K279" s="47"/>
      <c r="L279" s="48">
        <f t="shared" si="13"/>
        <v>43466667</v>
      </c>
      <c r="M279" s="49"/>
      <c r="N279" s="50"/>
      <c r="O279" s="51"/>
      <c r="Q279" s="52">
        <v>45168</v>
      </c>
      <c r="R279" s="53" t="e">
        <f t="shared" si="14"/>
        <v>#REF!</v>
      </c>
      <c r="S279" s="54" t="e">
        <f>+#REF!-C279</f>
        <v>#REF!</v>
      </c>
      <c r="T279" s="54">
        <f t="shared" si="12"/>
        <v>209</v>
      </c>
    </row>
    <row r="280" spans="1:20" ht="17.25" customHeight="1" x14ac:dyDescent="0.25">
      <c r="A280" s="38" t="s">
        <v>1038</v>
      </c>
      <c r="B280" s="39">
        <v>44963</v>
      </c>
      <c r="C280" s="40">
        <v>44964</v>
      </c>
      <c r="D280" s="41" t="s">
        <v>23</v>
      </c>
      <c r="E280" s="42" t="s">
        <v>1039</v>
      </c>
      <c r="F280" s="42" t="s">
        <v>1040</v>
      </c>
      <c r="G280" s="43">
        <v>69525000</v>
      </c>
      <c r="H280" s="44" t="s">
        <v>26</v>
      </c>
      <c r="I280" s="45" t="s">
        <v>1041</v>
      </c>
      <c r="J280" s="46">
        <v>0</v>
      </c>
      <c r="K280" s="47"/>
      <c r="L280" s="48">
        <f t="shared" si="13"/>
        <v>69525000</v>
      </c>
      <c r="M280" s="49"/>
      <c r="N280" s="50"/>
      <c r="O280" s="51"/>
      <c r="Q280" s="52">
        <v>45168</v>
      </c>
      <c r="R280" s="53" t="e">
        <f t="shared" si="14"/>
        <v>#REF!</v>
      </c>
      <c r="S280" s="54" t="e">
        <f>+#REF!-C280</f>
        <v>#REF!</v>
      </c>
      <c r="T280" s="54">
        <f t="shared" si="12"/>
        <v>204</v>
      </c>
    </row>
    <row r="281" spans="1:20" ht="17.25" customHeight="1" x14ac:dyDescent="0.25">
      <c r="A281" s="38" t="s">
        <v>1042</v>
      </c>
      <c r="B281" s="39">
        <v>44960</v>
      </c>
      <c r="C281" s="40">
        <v>44960</v>
      </c>
      <c r="D281" s="41" t="s">
        <v>23</v>
      </c>
      <c r="E281" s="42" t="s">
        <v>1043</v>
      </c>
      <c r="F281" s="42" t="s">
        <v>1044</v>
      </c>
      <c r="G281" s="43">
        <v>47700000</v>
      </c>
      <c r="H281" s="44" t="s">
        <v>26</v>
      </c>
      <c r="I281" s="45" t="s">
        <v>1045</v>
      </c>
      <c r="J281" s="46">
        <v>23850000</v>
      </c>
      <c r="K281" s="47"/>
      <c r="L281" s="48">
        <f t="shared" si="13"/>
        <v>71550000</v>
      </c>
      <c r="M281" s="49"/>
      <c r="N281" s="50"/>
      <c r="O281" s="51"/>
      <c r="Q281" s="52">
        <v>45168</v>
      </c>
      <c r="R281" s="53" t="e">
        <f t="shared" si="14"/>
        <v>#REF!</v>
      </c>
      <c r="S281" s="54" t="e">
        <f>+#REF!-C281</f>
        <v>#REF!</v>
      </c>
      <c r="T281" s="54">
        <f t="shared" si="12"/>
        <v>208</v>
      </c>
    </row>
    <row r="282" spans="1:20" ht="17.25" customHeight="1" x14ac:dyDescent="0.25">
      <c r="A282" s="38" t="s">
        <v>1046</v>
      </c>
      <c r="B282" s="39">
        <v>44960</v>
      </c>
      <c r="C282" s="40">
        <v>44960</v>
      </c>
      <c r="D282" s="41" t="s">
        <v>23</v>
      </c>
      <c r="E282" s="42" t="s">
        <v>1047</v>
      </c>
      <c r="F282" s="42" t="s">
        <v>1044</v>
      </c>
      <c r="G282" s="43">
        <v>47700000</v>
      </c>
      <c r="H282" s="44" t="s">
        <v>26</v>
      </c>
      <c r="I282" s="45" t="s">
        <v>1048</v>
      </c>
      <c r="J282" s="46">
        <v>0</v>
      </c>
      <c r="K282" s="47"/>
      <c r="L282" s="48">
        <f t="shared" si="13"/>
        <v>47700000</v>
      </c>
      <c r="M282" s="49"/>
      <c r="N282" s="50"/>
      <c r="O282" s="51"/>
      <c r="Q282" s="52">
        <v>45168</v>
      </c>
      <c r="R282" s="53" t="e">
        <f t="shared" si="14"/>
        <v>#REF!</v>
      </c>
      <c r="S282" s="54" t="e">
        <f>+#REF!-C282</f>
        <v>#REF!</v>
      </c>
      <c r="T282" s="54">
        <f t="shared" si="12"/>
        <v>208</v>
      </c>
    </row>
    <row r="283" spans="1:20" ht="17.25" customHeight="1" x14ac:dyDescent="0.25">
      <c r="A283" s="38" t="s">
        <v>1049</v>
      </c>
      <c r="B283" s="39">
        <v>44959</v>
      </c>
      <c r="C283" s="40">
        <v>44959</v>
      </c>
      <c r="D283" s="41" t="s">
        <v>23</v>
      </c>
      <c r="E283" s="42" t="s">
        <v>1050</v>
      </c>
      <c r="F283" s="42" t="s">
        <v>745</v>
      </c>
      <c r="G283" s="43">
        <v>60255000</v>
      </c>
      <c r="H283" s="44" t="s">
        <v>26</v>
      </c>
      <c r="I283" s="45" t="s">
        <v>1051</v>
      </c>
      <c r="J283" s="46">
        <v>0</v>
      </c>
      <c r="K283" s="47"/>
      <c r="L283" s="48">
        <f t="shared" si="13"/>
        <v>60255000</v>
      </c>
      <c r="M283" s="49"/>
      <c r="N283" s="50"/>
      <c r="O283" s="51"/>
      <c r="Q283" s="52">
        <v>45168</v>
      </c>
      <c r="R283" s="53" t="e">
        <f t="shared" si="14"/>
        <v>#REF!</v>
      </c>
      <c r="S283" s="54" t="e">
        <f>+#REF!-C283</f>
        <v>#REF!</v>
      </c>
      <c r="T283" s="54">
        <f t="shared" si="12"/>
        <v>209</v>
      </c>
    </row>
    <row r="284" spans="1:20" ht="17.25" customHeight="1" x14ac:dyDescent="0.25">
      <c r="A284" s="38" t="s">
        <v>1052</v>
      </c>
      <c r="B284" s="39">
        <v>44960</v>
      </c>
      <c r="C284" s="40">
        <v>44960</v>
      </c>
      <c r="D284" s="41" t="s">
        <v>23</v>
      </c>
      <c r="E284" s="42" t="s">
        <v>1053</v>
      </c>
      <c r="F284" s="42" t="s">
        <v>745</v>
      </c>
      <c r="G284" s="43">
        <v>60255000</v>
      </c>
      <c r="H284" s="44" t="s">
        <v>26</v>
      </c>
      <c r="I284" s="45" t="s">
        <v>1054</v>
      </c>
      <c r="J284" s="46">
        <v>12943667</v>
      </c>
      <c r="K284" s="47"/>
      <c r="L284" s="48">
        <f t="shared" si="13"/>
        <v>73198667</v>
      </c>
      <c r="M284" s="49"/>
      <c r="N284" s="50"/>
      <c r="O284" s="51"/>
      <c r="Q284" s="52">
        <v>45168</v>
      </c>
      <c r="R284" s="53" t="e">
        <f t="shared" si="14"/>
        <v>#REF!</v>
      </c>
      <c r="S284" s="54" t="e">
        <f>+#REF!-C284</f>
        <v>#REF!</v>
      </c>
      <c r="T284" s="54">
        <f t="shared" si="12"/>
        <v>208</v>
      </c>
    </row>
    <row r="285" spans="1:20" ht="17.25" customHeight="1" x14ac:dyDescent="0.25">
      <c r="A285" s="38" t="s">
        <v>1055</v>
      </c>
      <c r="B285" s="39">
        <v>44957</v>
      </c>
      <c r="C285" s="40">
        <v>44958</v>
      </c>
      <c r="D285" s="41" t="s">
        <v>23</v>
      </c>
      <c r="E285" s="42" t="s">
        <v>1056</v>
      </c>
      <c r="F285" s="42" t="s">
        <v>1057</v>
      </c>
      <c r="G285" s="43">
        <v>99750000</v>
      </c>
      <c r="H285" s="44" t="s">
        <v>26</v>
      </c>
      <c r="I285" s="45" t="s">
        <v>1058</v>
      </c>
      <c r="J285" s="46">
        <v>0</v>
      </c>
      <c r="K285" s="47"/>
      <c r="L285" s="48">
        <f t="shared" si="13"/>
        <v>99750000</v>
      </c>
      <c r="M285" s="49"/>
      <c r="N285" s="50"/>
      <c r="O285" s="51"/>
      <c r="Q285" s="52">
        <v>45168</v>
      </c>
      <c r="R285" s="53" t="e">
        <f t="shared" si="14"/>
        <v>#REF!</v>
      </c>
      <c r="S285" s="54" t="e">
        <f>+#REF!-C285</f>
        <v>#REF!</v>
      </c>
      <c r="T285" s="54">
        <f t="shared" si="12"/>
        <v>210</v>
      </c>
    </row>
    <row r="286" spans="1:20" ht="17.25" customHeight="1" x14ac:dyDescent="0.25">
      <c r="A286" s="38" t="s">
        <v>1059</v>
      </c>
      <c r="B286" s="39">
        <v>44958</v>
      </c>
      <c r="C286" s="40">
        <v>44959</v>
      </c>
      <c r="D286" s="41" t="s">
        <v>53</v>
      </c>
      <c r="E286" s="42" t="s">
        <v>1060</v>
      </c>
      <c r="F286" s="42" t="s">
        <v>1061</v>
      </c>
      <c r="G286" s="43">
        <v>22908000</v>
      </c>
      <c r="H286" s="44" t="s">
        <v>26</v>
      </c>
      <c r="I286" s="45" t="s">
        <v>1062</v>
      </c>
      <c r="J286" s="46">
        <v>11358550</v>
      </c>
      <c r="K286" s="47"/>
      <c r="L286" s="48">
        <f t="shared" si="13"/>
        <v>34266550</v>
      </c>
      <c r="M286" s="49"/>
      <c r="N286" s="50"/>
      <c r="O286" s="51"/>
      <c r="Q286" s="52">
        <v>45168</v>
      </c>
      <c r="R286" s="53" t="e">
        <f t="shared" si="14"/>
        <v>#REF!</v>
      </c>
      <c r="S286" s="54" t="e">
        <f>+#REF!-C286</f>
        <v>#REF!</v>
      </c>
      <c r="T286" s="54">
        <f t="shared" si="12"/>
        <v>209</v>
      </c>
    </row>
    <row r="287" spans="1:20" ht="17.25" customHeight="1" x14ac:dyDescent="0.25">
      <c r="A287" s="38" t="s">
        <v>1063</v>
      </c>
      <c r="B287" s="39">
        <v>44958</v>
      </c>
      <c r="C287" s="40">
        <v>44959</v>
      </c>
      <c r="D287" s="41" t="s">
        <v>23</v>
      </c>
      <c r="E287" s="42" t="s">
        <v>1064</v>
      </c>
      <c r="F287" s="42" t="s">
        <v>1065</v>
      </c>
      <c r="G287" s="43">
        <v>68000000</v>
      </c>
      <c r="H287" s="44" t="s">
        <v>26</v>
      </c>
      <c r="I287" s="45" t="s">
        <v>1066</v>
      </c>
      <c r="J287" s="46">
        <v>25216667</v>
      </c>
      <c r="K287" s="47"/>
      <c r="L287" s="48">
        <f t="shared" si="13"/>
        <v>93216667</v>
      </c>
      <c r="M287" s="49"/>
      <c r="N287" s="50"/>
      <c r="O287" s="51"/>
      <c r="Q287" s="52">
        <v>45168</v>
      </c>
      <c r="R287" s="53" t="e">
        <f t="shared" si="14"/>
        <v>#REF!</v>
      </c>
      <c r="S287" s="54" t="e">
        <f>+#REF!-C287</f>
        <v>#REF!</v>
      </c>
      <c r="T287" s="54">
        <f t="shared" si="12"/>
        <v>209</v>
      </c>
    </row>
    <row r="288" spans="1:20" ht="17.25" customHeight="1" x14ac:dyDescent="0.25">
      <c r="A288" s="38" t="s">
        <v>1067</v>
      </c>
      <c r="B288" s="39">
        <v>44959</v>
      </c>
      <c r="C288" s="40">
        <v>44959</v>
      </c>
      <c r="D288" s="41" t="s">
        <v>23</v>
      </c>
      <c r="E288" s="42" t="s">
        <v>1068</v>
      </c>
      <c r="F288" s="42" t="s">
        <v>1069</v>
      </c>
      <c r="G288" s="43">
        <v>38625000</v>
      </c>
      <c r="H288" s="44" t="s">
        <v>26</v>
      </c>
      <c r="I288" s="45" t="s">
        <v>1070</v>
      </c>
      <c r="J288" s="46">
        <v>19312500</v>
      </c>
      <c r="K288" s="47"/>
      <c r="L288" s="48">
        <f t="shared" si="13"/>
        <v>57937500</v>
      </c>
      <c r="M288" s="49"/>
      <c r="N288" s="50"/>
      <c r="O288" s="51"/>
      <c r="Q288" s="52">
        <v>45168</v>
      </c>
      <c r="R288" s="53" t="e">
        <f t="shared" si="14"/>
        <v>#REF!</v>
      </c>
      <c r="S288" s="54" t="e">
        <f>+#REF!-C288</f>
        <v>#REF!</v>
      </c>
      <c r="T288" s="54">
        <f t="shared" si="12"/>
        <v>209</v>
      </c>
    </row>
    <row r="289" spans="1:20" ht="17.25" customHeight="1" x14ac:dyDescent="0.25">
      <c r="A289" s="38" t="s">
        <v>1071</v>
      </c>
      <c r="B289" s="39">
        <v>44960</v>
      </c>
      <c r="C289" s="40">
        <v>44960</v>
      </c>
      <c r="D289" s="41" t="s">
        <v>23</v>
      </c>
      <c r="E289" s="42" t="s">
        <v>1072</v>
      </c>
      <c r="F289" s="42" t="s">
        <v>1073</v>
      </c>
      <c r="G289" s="43">
        <v>70080000</v>
      </c>
      <c r="H289" s="44" t="s">
        <v>26</v>
      </c>
      <c r="I289" s="45" t="s">
        <v>1074</v>
      </c>
      <c r="J289" s="46">
        <v>25696000</v>
      </c>
      <c r="K289" s="47"/>
      <c r="L289" s="48">
        <f t="shared" si="13"/>
        <v>95776000</v>
      </c>
      <c r="M289" s="49"/>
      <c r="N289" s="50"/>
      <c r="O289" s="51"/>
      <c r="Q289" s="52">
        <v>45168</v>
      </c>
      <c r="R289" s="53" t="e">
        <f t="shared" si="14"/>
        <v>#REF!</v>
      </c>
      <c r="S289" s="54" t="e">
        <f>+#REF!-C289</f>
        <v>#REF!</v>
      </c>
      <c r="T289" s="54">
        <f t="shared" si="12"/>
        <v>208</v>
      </c>
    </row>
    <row r="290" spans="1:20" ht="17.25" customHeight="1" x14ac:dyDescent="0.25">
      <c r="A290" s="38" t="s">
        <v>1075</v>
      </c>
      <c r="B290" s="39">
        <v>44960</v>
      </c>
      <c r="C290" s="40">
        <v>44960</v>
      </c>
      <c r="D290" s="41" t="s">
        <v>23</v>
      </c>
      <c r="E290" s="42" t="s">
        <v>1076</v>
      </c>
      <c r="F290" s="42" t="s">
        <v>1077</v>
      </c>
      <c r="G290" s="43">
        <v>115360000</v>
      </c>
      <c r="H290" s="44" t="s">
        <v>26</v>
      </c>
      <c r="I290" s="45" t="s">
        <v>1078</v>
      </c>
      <c r="J290" s="46">
        <v>42298667</v>
      </c>
      <c r="K290" s="47"/>
      <c r="L290" s="48">
        <f t="shared" si="13"/>
        <v>157658667</v>
      </c>
      <c r="M290" s="49"/>
      <c r="N290" s="50"/>
      <c r="O290" s="51"/>
      <c r="Q290" s="52">
        <v>45168</v>
      </c>
      <c r="R290" s="53" t="e">
        <f t="shared" si="14"/>
        <v>#REF!</v>
      </c>
      <c r="S290" s="54" t="e">
        <f>+#REF!-C290</f>
        <v>#REF!</v>
      </c>
      <c r="T290" s="54">
        <f t="shared" si="12"/>
        <v>208</v>
      </c>
    </row>
    <row r="291" spans="1:20" ht="17.25" customHeight="1" x14ac:dyDescent="0.25">
      <c r="A291" s="38" t="s">
        <v>1079</v>
      </c>
      <c r="B291" s="39">
        <v>44960</v>
      </c>
      <c r="C291" s="40">
        <v>44960</v>
      </c>
      <c r="D291" s="41" t="s">
        <v>23</v>
      </c>
      <c r="E291" s="42" t="s">
        <v>1080</v>
      </c>
      <c r="F291" s="42" t="s">
        <v>1081</v>
      </c>
      <c r="G291" s="43">
        <v>61840000</v>
      </c>
      <c r="H291" s="44" t="s">
        <v>26</v>
      </c>
      <c r="I291" s="45" t="s">
        <v>1082</v>
      </c>
      <c r="J291" s="46">
        <v>22674667</v>
      </c>
      <c r="K291" s="47"/>
      <c r="L291" s="48">
        <f t="shared" si="13"/>
        <v>84514667</v>
      </c>
      <c r="M291" s="49"/>
      <c r="N291" s="50"/>
      <c r="O291" s="51"/>
      <c r="Q291" s="52">
        <v>45168</v>
      </c>
      <c r="R291" s="53" t="e">
        <f t="shared" si="14"/>
        <v>#REF!</v>
      </c>
      <c r="S291" s="54" t="e">
        <f>+#REF!-C291</f>
        <v>#REF!</v>
      </c>
      <c r="T291" s="54">
        <f t="shared" si="12"/>
        <v>208</v>
      </c>
    </row>
    <row r="292" spans="1:20" ht="17.25" customHeight="1" x14ac:dyDescent="0.25">
      <c r="A292" s="38" t="s">
        <v>1083</v>
      </c>
      <c r="B292" s="39">
        <v>44959</v>
      </c>
      <c r="C292" s="40">
        <v>44960</v>
      </c>
      <c r="D292" s="41" t="s">
        <v>23</v>
      </c>
      <c r="E292" s="42" t="s">
        <v>1084</v>
      </c>
      <c r="F292" s="42" t="s">
        <v>1085</v>
      </c>
      <c r="G292" s="43">
        <v>74800000</v>
      </c>
      <c r="H292" s="44" t="s">
        <v>26</v>
      </c>
      <c r="I292" s="45" t="s">
        <v>1086</v>
      </c>
      <c r="J292" s="46">
        <v>0</v>
      </c>
      <c r="K292" s="47"/>
      <c r="L292" s="48">
        <f t="shared" si="13"/>
        <v>74800000</v>
      </c>
      <c r="M292" s="49"/>
      <c r="N292" s="50"/>
      <c r="O292" s="51"/>
      <c r="Q292" s="52">
        <v>45168</v>
      </c>
      <c r="R292" s="53" t="e">
        <f t="shared" si="14"/>
        <v>#REF!</v>
      </c>
      <c r="S292" s="54" t="e">
        <f>+#REF!-C292</f>
        <v>#REF!</v>
      </c>
      <c r="T292" s="54">
        <f t="shared" si="12"/>
        <v>208</v>
      </c>
    </row>
    <row r="293" spans="1:20" ht="17.25" customHeight="1" x14ac:dyDescent="0.25">
      <c r="A293" s="38" t="s">
        <v>1087</v>
      </c>
      <c r="B293" s="39">
        <v>44960</v>
      </c>
      <c r="C293" s="40">
        <v>44963</v>
      </c>
      <c r="D293" s="41" t="s">
        <v>23</v>
      </c>
      <c r="E293" s="42" t="s">
        <v>1088</v>
      </c>
      <c r="F293" s="42" t="s">
        <v>1089</v>
      </c>
      <c r="G293" s="43">
        <v>74160000</v>
      </c>
      <c r="H293" s="44" t="s">
        <v>26</v>
      </c>
      <c r="I293" s="45" t="s">
        <v>1090</v>
      </c>
      <c r="J293" s="46">
        <v>15106667</v>
      </c>
      <c r="K293" s="47"/>
      <c r="L293" s="48">
        <f t="shared" si="13"/>
        <v>89266667</v>
      </c>
      <c r="M293" s="49"/>
      <c r="N293" s="50"/>
      <c r="O293" s="51"/>
      <c r="Q293" s="52">
        <v>45168</v>
      </c>
      <c r="R293" s="53" t="e">
        <f t="shared" si="14"/>
        <v>#REF!</v>
      </c>
      <c r="S293" s="54" t="e">
        <f>+#REF!-C293</f>
        <v>#REF!</v>
      </c>
      <c r="T293" s="54">
        <f t="shared" si="12"/>
        <v>205</v>
      </c>
    </row>
    <row r="294" spans="1:20" ht="17.25" customHeight="1" x14ac:dyDescent="0.25">
      <c r="A294" s="38" t="s">
        <v>1091</v>
      </c>
      <c r="B294" s="39">
        <v>44959</v>
      </c>
      <c r="C294" s="40">
        <v>44963</v>
      </c>
      <c r="D294" s="41" t="s">
        <v>23</v>
      </c>
      <c r="E294" s="42" t="s">
        <v>1092</v>
      </c>
      <c r="F294" s="42" t="s">
        <v>1093</v>
      </c>
      <c r="G294" s="43">
        <v>55620000</v>
      </c>
      <c r="H294" s="44" t="s">
        <v>26</v>
      </c>
      <c r="I294" s="45" t="s">
        <v>1094</v>
      </c>
      <c r="J294" s="46">
        <v>17510000</v>
      </c>
      <c r="K294" s="47"/>
      <c r="L294" s="48">
        <f t="shared" si="13"/>
        <v>73130000</v>
      </c>
      <c r="M294" s="49"/>
      <c r="N294" s="50"/>
      <c r="O294" s="51"/>
      <c r="Q294" s="52">
        <v>45168</v>
      </c>
      <c r="R294" s="53" t="e">
        <f t="shared" si="14"/>
        <v>#REF!</v>
      </c>
      <c r="S294" s="54" t="e">
        <f>+#REF!-C294</f>
        <v>#REF!</v>
      </c>
      <c r="T294" s="54">
        <f t="shared" si="12"/>
        <v>205</v>
      </c>
    </row>
    <row r="295" spans="1:20" ht="17.25" customHeight="1" x14ac:dyDescent="0.25">
      <c r="A295" s="38" t="s">
        <v>1095</v>
      </c>
      <c r="B295" s="39">
        <v>44960</v>
      </c>
      <c r="C295" s="40">
        <v>44964</v>
      </c>
      <c r="D295" s="41" t="s">
        <v>23</v>
      </c>
      <c r="E295" s="42" t="s">
        <v>1096</v>
      </c>
      <c r="F295" s="42" t="s">
        <v>1097</v>
      </c>
      <c r="G295" s="43">
        <v>69525000</v>
      </c>
      <c r="H295" s="44" t="s">
        <v>26</v>
      </c>
      <c r="I295" s="45" t="s">
        <v>1098</v>
      </c>
      <c r="J295" s="46">
        <v>0</v>
      </c>
      <c r="K295" s="47"/>
      <c r="L295" s="48">
        <f t="shared" si="13"/>
        <v>69525000</v>
      </c>
      <c r="M295" s="49"/>
      <c r="N295" s="50"/>
      <c r="O295" s="51"/>
      <c r="Q295" s="52">
        <v>45168</v>
      </c>
      <c r="R295" s="53" t="e">
        <f t="shared" si="14"/>
        <v>#REF!</v>
      </c>
      <c r="S295" s="54" t="e">
        <f>+#REF!-C295</f>
        <v>#REF!</v>
      </c>
      <c r="T295" s="54">
        <f t="shared" si="12"/>
        <v>204</v>
      </c>
    </row>
    <row r="296" spans="1:20" ht="17.25" customHeight="1" x14ac:dyDescent="0.25">
      <c r="A296" s="38" t="s">
        <v>1099</v>
      </c>
      <c r="B296" s="39">
        <v>44965</v>
      </c>
      <c r="C296" s="40">
        <v>44966</v>
      </c>
      <c r="D296" s="41" t="s">
        <v>23</v>
      </c>
      <c r="E296" s="42" t="s">
        <v>1100</v>
      </c>
      <c r="F296" s="42" t="s">
        <v>1101</v>
      </c>
      <c r="G296" s="43">
        <v>55620000</v>
      </c>
      <c r="H296" s="44" t="s">
        <v>26</v>
      </c>
      <c r="I296" s="45" t="s">
        <v>1102</v>
      </c>
      <c r="J296" s="46">
        <v>0</v>
      </c>
      <c r="K296" s="47"/>
      <c r="L296" s="48">
        <f t="shared" si="13"/>
        <v>55620000</v>
      </c>
      <c r="M296" s="49"/>
      <c r="N296" s="50"/>
      <c r="O296" s="51"/>
      <c r="Q296" s="52">
        <v>45168</v>
      </c>
      <c r="R296" s="53" t="e">
        <f t="shared" si="14"/>
        <v>#REF!</v>
      </c>
      <c r="S296" s="54" t="e">
        <f>+#REF!-C296</f>
        <v>#REF!</v>
      </c>
      <c r="T296" s="54">
        <f t="shared" si="12"/>
        <v>202</v>
      </c>
    </row>
    <row r="297" spans="1:20" ht="17.25" customHeight="1" x14ac:dyDescent="0.25">
      <c r="A297" s="38" t="s">
        <v>1103</v>
      </c>
      <c r="B297" s="39">
        <v>44959</v>
      </c>
      <c r="C297" s="40">
        <v>44960</v>
      </c>
      <c r="D297" s="41" t="s">
        <v>23</v>
      </c>
      <c r="E297" s="42" t="s">
        <v>1104</v>
      </c>
      <c r="F297" s="42" t="s">
        <v>1105</v>
      </c>
      <c r="G297" s="43">
        <v>80300000</v>
      </c>
      <c r="H297" s="44" t="s">
        <v>26</v>
      </c>
      <c r="I297" s="45" t="s">
        <v>1106</v>
      </c>
      <c r="J297" s="46">
        <v>0</v>
      </c>
      <c r="K297" s="47"/>
      <c r="L297" s="48">
        <f t="shared" si="13"/>
        <v>80300000</v>
      </c>
      <c r="M297" s="49"/>
      <c r="N297" s="50"/>
      <c r="O297" s="51"/>
      <c r="Q297" s="52">
        <v>45168</v>
      </c>
      <c r="R297" s="53" t="e">
        <f t="shared" si="14"/>
        <v>#REF!</v>
      </c>
      <c r="S297" s="54" t="e">
        <f>+#REF!-C297</f>
        <v>#REF!</v>
      </c>
      <c r="T297" s="54">
        <f t="shared" si="12"/>
        <v>208</v>
      </c>
    </row>
    <row r="298" spans="1:20" ht="17.25" customHeight="1" x14ac:dyDescent="0.25">
      <c r="A298" s="38" t="s">
        <v>1107</v>
      </c>
      <c r="B298" s="39">
        <v>44960</v>
      </c>
      <c r="C298" s="40">
        <v>44960</v>
      </c>
      <c r="D298" s="41" t="s">
        <v>23</v>
      </c>
      <c r="E298" s="42" t="s">
        <v>1108</v>
      </c>
      <c r="F298" s="42" t="s">
        <v>1109</v>
      </c>
      <c r="G298" s="43">
        <v>41715000</v>
      </c>
      <c r="H298" s="44" t="s">
        <v>26</v>
      </c>
      <c r="I298" s="45" t="s">
        <v>1110</v>
      </c>
      <c r="J298" s="46">
        <v>0</v>
      </c>
      <c r="K298" s="47"/>
      <c r="L298" s="48">
        <f t="shared" si="13"/>
        <v>41715000</v>
      </c>
      <c r="M298" s="49"/>
      <c r="N298" s="50"/>
      <c r="O298" s="51"/>
      <c r="Q298" s="52">
        <v>45168</v>
      </c>
      <c r="R298" s="53" t="e">
        <f t="shared" si="14"/>
        <v>#REF!</v>
      </c>
      <c r="S298" s="54" t="e">
        <f>+#REF!-C298</f>
        <v>#REF!</v>
      </c>
      <c r="T298" s="54">
        <f t="shared" si="12"/>
        <v>208</v>
      </c>
    </row>
    <row r="299" spans="1:20" ht="17.25" customHeight="1" x14ac:dyDescent="0.25">
      <c r="A299" s="38" t="s">
        <v>1111</v>
      </c>
      <c r="B299" s="39">
        <v>44960</v>
      </c>
      <c r="C299" s="40">
        <v>44965</v>
      </c>
      <c r="D299" s="41" t="s">
        <v>23</v>
      </c>
      <c r="E299" s="42" t="s">
        <v>1112</v>
      </c>
      <c r="F299" s="42" t="s">
        <v>1113</v>
      </c>
      <c r="G299" s="43">
        <v>108000000</v>
      </c>
      <c r="H299" s="44" t="s">
        <v>26</v>
      </c>
      <c r="I299" s="45" t="s">
        <v>1114</v>
      </c>
      <c r="J299" s="46">
        <v>0</v>
      </c>
      <c r="K299" s="47"/>
      <c r="L299" s="48">
        <f t="shared" si="13"/>
        <v>108000000</v>
      </c>
      <c r="M299" s="49"/>
      <c r="N299" s="50"/>
      <c r="O299" s="51"/>
      <c r="Q299" s="52">
        <v>45168</v>
      </c>
      <c r="R299" s="53" t="e">
        <f t="shared" si="14"/>
        <v>#REF!</v>
      </c>
      <c r="S299" s="54" t="e">
        <f>+#REF!-C299</f>
        <v>#REF!</v>
      </c>
      <c r="T299" s="54">
        <f t="shared" si="12"/>
        <v>203</v>
      </c>
    </row>
    <row r="300" spans="1:20" ht="17.25" customHeight="1" x14ac:dyDescent="0.25">
      <c r="A300" s="38" t="s">
        <v>1115</v>
      </c>
      <c r="B300" s="39">
        <v>44960</v>
      </c>
      <c r="C300" s="40">
        <v>44964</v>
      </c>
      <c r="D300" s="41" t="s">
        <v>23</v>
      </c>
      <c r="E300" s="42" t="s">
        <v>1116</v>
      </c>
      <c r="F300" s="42" t="s">
        <v>1117</v>
      </c>
      <c r="G300" s="43">
        <v>55620000</v>
      </c>
      <c r="H300" s="44" t="s">
        <v>26</v>
      </c>
      <c r="I300" s="45" t="s">
        <v>1118</v>
      </c>
      <c r="J300" s="46">
        <v>0</v>
      </c>
      <c r="K300" s="47"/>
      <c r="L300" s="48">
        <f t="shared" si="13"/>
        <v>55620000</v>
      </c>
      <c r="M300" s="49"/>
      <c r="N300" s="50"/>
      <c r="O300" s="51"/>
      <c r="Q300" s="52">
        <v>45168</v>
      </c>
      <c r="R300" s="53" t="e">
        <f t="shared" si="14"/>
        <v>#REF!</v>
      </c>
      <c r="S300" s="54" t="e">
        <f>+#REF!-C300</f>
        <v>#REF!</v>
      </c>
      <c r="T300" s="54">
        <f t="shared" si="12"/>
        <v>204</v>
      </c>
    </row>
    <row r="301" spans="1:20" ht="17.25" customHeight="1" x14ac:dyDescent="0.25">
      <c r="A301" s="38" t="s">
        <v>1119</v>
      </c>
      <c r="B301" s="39">
        <v>44963</v>
      </c>
      <c r="C301" s="40">
        <v>44963</v>
      </c>
      <c r="D301" s="41" t="s">
        <v>23</v>
      </c>
      <c r="E301" s="42" t="s">
        <v>1120</v>
      </c>
      <c r="F301" s="42" t="s">
        <v>1121</v>
      </c>
      <c r="G301" s="43">
        <v>53600000</v>
      </c>
      <c r="H301" s="44" t="s">
        <v>26</v>
      </c>
      <c r="I301" s="45" t="s">
        <v>1122</v>
      </c>
      <c r="J301" s="46">
        <v>18983333</v>
      </c>
      <c r="K301" s="47"/>
      <c r="L301" s="48">
        <f t="shared" si="13"/>
        <v>72583333</v>
      </c>
      <c r="M301" s="49"/>
      <c r="N301" s="50"/>
      <c r="O301" s="51"/>
      <c r="Q301" s="52">
        <v>45168</v>
      </c>
      <c r="R301" s="53" t="e">
        <f t="shared" si="14"/>
        <v>#REF!</v>
      </c>
      <c r="S301" s="54" t="e">
        <f>+#REF!-C301</f>
        <v>#REF!</v>
      </c>
      <c r="T301" s="54">
        <f t="shared" si="12"/>
        <v>205</v>
      </c>
    </row>
    <row r="302" spans="1:20" ht="17.25" customHeight="1" x14ac:dyDescent="0.25">
      <c r="A302" s="38" t="s">
        <v>1123</v>
      </c>
      <c r="B302" s="39">
        <v>44960</v>
      </c>
      <c r="C302" s="40">
        <v>44960</v>
      </c>
      <c r="D302" s="41" t="s">
        <v>23</v>
      </c>
      <c r="E302" s="42" t="s">
        <v>1124</v>
      </c>
      <c r="F302" s="42" t="s">
        <v>1125</v>
      </c>
      <c r="G302" s="43">
        <v>37600000</v>
      </c>
      <c r="H302" s="44" t="s">
        <v>26</v>
      </c>
      <c r="I302" s="45" t="s">
        <v>1126</v>
      </c>
      <c r="J302" s="46">
        <v>13786667</v>
      </c>
      <c r="K302" s="47"/>
      <c r="L302" s="48">
        <f t="shared" si="13"/>
        <v>51386667</v>
      </c>
      <c r="M302" s="49"/>
      <c r="N302" s="50"/>
      <c r="O302" s="51"/>
      <c r="Q302" s="52">
        <v>45168</v>
      </c>
      <c r="R302" s="53" t="e">
        <f t="shared" si="14"/>
        <v>#REF!</v>
      </c>
      <c r="S302" s="54" t="e">
        <f>+#REF!-C302</f>
        <v>#REF!</v>
      </c>
      <c r="T302" s="54">
        <f t="shared" si="12"/>
        <v>208</v>
      </c>
    </row>
    <row r="303" spans="1:20" ht="17.25" customHeight="1" x14ac:dyDescent="0.25">
      <c r="A303" s="38" t="s">
        <v>1127</v>
      </c>
      <c r="B303" s="39">
        <v>44959</v>
      </c>
      <c r="C303" s="40">
        <v>44960</v>
      </c>
      <c r="D303" s="41" t="s">
        <v>23</v>
      </c>
      <c r="E303" s="42" t="s">
        <v>1128</v>
      </c>
      <c r="F303" s="42" t="s">
        <v>1129</v>
      </c>
      <c r="G303" s="43">
        <v>36000000</v>
      </c>
      <c r="H303" s="44" t="s">
        <v>26</v>
      </c>
      <c r="I303" s="45" t="s">
        <v>1130</v>
      </c>
      <c r="J303" s="46">
        <v>13200000</v>
      </c>
      <c r="K303" s="47"/>
      <c r="L303" s="48">
        <f t="shared" si="13"/>
        <v>49200000</v>
      </c>
      <c r="M303" s="49"/>
      <c r="N303" s="50"/>
      <c r="O303" s="51"/>
      <c r="Q303" s="52">
        <v>45168</v>
      </c>
      <c r="R303" s="53" t="e">
        <f t="shared" si="14"/>
        <v>#REF!</v>
      </c>
      <c r="S303" s="54" t="e">
        <f>+#REF!-C303</f>
        <v>#REF!</v>
      </c>
      <c r="T303" s="54">
        <f t="shared" si="12"/>
        <v>208</v>
      </c>
    </row>
    <row r="304" spans="1:20" ht="17.25" customHeight="1" x14ac:dyDescent="0.25">
      <c r="A304" s="38" t="s">
        <v>1131</v>
      </c>
      <c r="B304" s="39">
        <v>44959</v>
      </c>
      <c r="C304" s="40">
        <v>44960</v>
      </c>
      <c r="D304" s="41" t="s">
        <v>23</v>
      </c>
      <c r="E304" s="42" t="s">
        <v>1132</v>
      </c>
      <c r="F304" s="42" t="s">
        <v>1133</v>
      </c>
      <c r="G304" s="43">
        <v>36000000</v>
      </c>
      <c r="H304" s="44" t="s">
        <v>26</v>
      </c>
      <c r="I304" s="45" t="s">
        <v>1134</v>
      </c>
      <c r="J304" s="46">
        <v>13200000</v>
      </c>
      <c r="K304" s="47"/>
      <c r="L304" s="48">
        <f t="shared" si="13"/>
        <v>49200000</v>
      </c>
      <c r="M304" s="49"/>
      <c r="N304" s="50"/>
      <c r="O304" s="51"/>
      <c r="Q304" s="52">
        <v>45168</v>
      </c>
      <c r="R304" s="53" t="e">
        <f t="shared" si="14"/>
        <v>#REF!</v>
      </c>
      <c r="S304" s="54" t="e">
        <f>+#REF!-C304</f>
        <v>#REF!</v>
      </c>
      <c r="T304" s="54">
        <f t="shared" si="12"/>
        <v>208</v>
      </c>
    </row>
    <row r="305" spans="1:20" ht="17.25" customHeight="1" x14ac:dyDescent="0.25">
      <c r="A305" s="38" t="s">
        <v>1135</v>
      </c>
      <c r="B305" s="39">
        <v>44963</v>
      </c>
      <c r="C305" s="40">
        <v>44963</v>
      </c>
      <c r="D305" s="41" t="s">
        <v>53</v>
      </c>
      <c r="E305" s="42" t="s">
        <v>1136</v>
      </c>
      <c r="F305" s="42" t="s">
        <v>1137</v>
      </c>
      <c r="G305" s="43">
        <v>21000000</v>
      </c>
      <c r="H305" s="44" t="s">
        <v>26</v>
      </c>
      <c r="I305" s="45" t="s">
        <v>1138</v>
      </c>
      <c r="J305" s="46">
        <v>10500000</v>
      </c>
      <c r="K305" s="47"/>
      <c r="L305" s="48">
        <f t="shared" si="13"/>
        <v>31500000</v>
      </c>
      <c r="M305" s="49"/>
      <c r="N305" s="50"/>
      <c r="O305" s="51"/>
      <c r="Q305" s="52">
        <v>45168</v>
      </c>
      <c r="R305" s="53" t="e">
        <f t="shared" si="14"/>
        <v>#REF!</v>
      </c>
      <c r="S305" s="54" t="e">
        <f>+#REF!-C305</f>
        <v>#REF!</v>
      </c>
      <c r="T305" s="54">
        <f t="shared" si="12"/>
        <v>205</v>
      </c>
    </row>
    <row r="306" spans="1:20" ht="17.25" customHeight="1" x14ac:dyDescent="0.25">
      <c r="A306" s="38" t="s">
        <v>1139</v>
      </c>
      <c r="B306" s="39">
        <v>44974</v>
      </c>
      <c r="C306" s="40">
        <v>44974</v>
      </c>
      <c r="D306" s="41" t="s">
        <v>23</v>
      </c>
      <c r="E306" s="42" t="s">
        <v>1140</v>
      </c>
      <c r="F306" s="42" t="s">
        <v>1141</v>
      </c>
      <c r="G306" s="43">
        <v>47700000</v>
      </c>
      <c r="H306" s="44" t="s">
        <v>26</v>
      </c>
      <c r="I306" s="45" t="s">
        <v>1142</v>
      </c>
      <c r="J306" s="46">
        <v>0</v>
      </c>
      <c r="K306" s="47"/>
      <c r="L306" s="48">
        <f t="shared" si="13"/>
        <v>47700000</v>
      </c>
      <c r="M306" s="49"/>
      <c r="N306" s="50"/>
      <c r="O306" s="51"/>
      <c r="Q306" s="52">
        <v>45168</v>
      </c>
      <c r="R306" s="53" t="e">
        <f t="shared" si="14"/>
        <v>#REF!</v>
      </c>
      <c r="S306" s="54" t="e">
        <f>+#REF!-C306</f>
        <v>#REF!</v>
      </c>
      <c r="T306" s="54">
        <f t="shared" si="12"/>
        <v>194</v>
      </c>
    </row>
    <row r="307" spans="1:20" ht="17.25" customHeight="1" x14ac:dyDescent="0.25">
      <c r="A307" s="38" t="s">
        <v>1143</v>
      </c>
      <c r="B307" s="39">
        <v>44959</v>
      </c>
      <c r="C307" s="40">
        <v>44960</v>
      </c>
      <c r="D307" s="41" t="s">
        <v>23</v>
      </c>
      <c r="E307" s="42" t="s">
        <v>1144</v>
      </c>
      <c r="F307" s="42" t="s">
        <v>1145</v>
      </c>
      <c r="G307" s="43">
        <v>52000000</v>
      </c>
      <c r="H307" s="44" t="s">
        <v>26</v>
      </c>
      <c r="I307" s="45" t="s">
        <v>1146</v>
      </c>
      <c r="J307" s="46">
        <v>19066667</v>
      </c>
      <c r="K307" s="47"/>
      <c r="L307" s="48">
        <f t="shared" si="13"/>
        <v>71066667</v>
      </c>
      <c r="M307" s="49"/>
      <c r="N307" s="50"/>
      <c r="O307" s="51"/>
      <c r="Q307" s="52">
        <v>45168</v>
      </c>
      <c r="R307" s="53" t="e">
        <f t="shared" si="14"/>
        <v>#REF!</v>
      </c>
      <c r="S307" s="54" t="e">
        <f>+#REF!-C307</f>
        <v>#REF!</v>
      </c>
      <c r="T307" s="54">
        <f t="shared" si="12"/>
        <v>208</v>
      </c>
    </row>
    <row r="308" spans="1:20" ht="17.25" customHeight="1" x14ac:dyDescent="0.25">
      <c r="A308" s="38" t="s">
        <v>1147</v>
      </c>
      <c r="B308" s="39">
        <v>44960</v>
      </c>
      <c r="C308" s="40">
        <v>44964</v>
      </c>
      <c r="D308" s="41" t="s">
        <v>23</v>
      </c>
      <c r="E308" s="42" t="s">
        <v>1148</v>
      </c>
      <c r="F308" s="42" t="s">
        <v>1149</v>
      </c>
      <c r="G308" s="43">
        <v>82258000</v>
      </c>
      <c r="H308" s="44" t="s">
        <v>26</v>
      </c>
      <c r="I308" s="45" t="s">
        <v>1150</v>
      </c>
      <c r="J308" s="46">
        <v>0</v>
      </c>
      <c r="K308" s="47"/>
      <c r="L308" s="48">
        <f t="shared" si="13"/>
        <v>82258000</v>
      </c>
      <c r="M308" s="49"/>
      <c r="N308" s="50"/>
      <c r="O308" s="51"/>
      <c r="Q308" s="52">
        <v>45168</v>
      </c>
      <c r="R308" s="53" t="e">
        <f t="shared" si="14"/>
        <v>#REF!</v>
      </c>
      <c r="S308" s="54" t="e">
        <f>+#REF!-C308</f>
        <v>#REF!</v>
      </c>
      <c r="T308" s="54">
        <f t="shared" si="12"/>
        <v>204</v>
      </c>
    </row>
    <row r="309" spans="1:20" ht="17.25" customHeight="1" x14ac:dyDescent="0.25">
      <c r="A309" s="38" t="s">
        <v>1151</v>
      </c>
      <c r="B309" s="39">
        <v>44964</v>
      </c>
      <c r="C309" s="40">
        <v>44965</v>
      </c>
      <c r="D309" s="41" t="s">
        <v>23</v>
      </c>
      <c r="E309" s="42" t="s">
        <v>1152</v>
      </c>
      <c r="F309" s="42" t="s">
        <v>1153</v>
      </c>
      <c r="G309" s="43">
        <v>70000000</v>
      </c>
      <c r="H309" s="44" t="s">
        <v>26</v>
      </c>
      <c r="I309" s="45" t="s">
        <v>1154</v>
      </c>
      <c r="J309" s="46">
        <v>0</v>
      </c>
      <c r="K309" s="47"/>
      <c r="L309" s="48">
        <f t="shared" si="13"/>
        <v>70000000</v>
      </c>
      <c r="M309" s="49"/>
      <c r="N309" s="50"/>
      <c r="O309" s="51"/>
      <c r="Q309" s="52">
        <v>45168</v>
      </c>
      <c r="R309" s="53" t="e">
        <f t="shared" si="14"/>
        <v>#REF!</v>
      </c>
      <c r="S309" s="54" t="e">
        <f>+#REF!-C309</f>
        <v>#REF!</v>
      </c>
      <c r="T309" s="54">
        <f t="shared" si="12"/>
        <v>203</v>
      </c>
    </row>
    <row r="310" spans="1:20" ht="17.25" customHeight="1" x14ac:dyDescent="0.25">
      <c r="A310" s="38" t="s">
        <v>1155</v>
      </c>
      <c r="B310" s="39">
        <v>44963</v>
      </c>
      <c r="C310" s="40">
        <v>44964</v>
      </c>
      <c r="D310" s="41" t="s">
        <v>23</v>
      </c>
      <c r="E310" s="42" t="s">
        <v>1156</v>
      </c>
      <c r="F310" s="42" t="s">
        <v>1157</v>
      </c>
      <c r="G310" s="43">
        <v>29912000</v>
      </c>
      <c r="H310" s="44" t="s">
        <v>26</v>
      </c>
      <c r="I310" s="45" t="s">
        <v>1158</v>
      </c>
      <c r="J310" s="46">
        <v>0</v>
      </c>
      <c r="K310" s="47"/>
      <c r="L310" s="48">
        <f t="shared" si="13"/>
        <v>29912000</v>
      </c>
      <c r="M310" s="49"/>
      <c r="N310" s="50"/>
      <c r="O310" s="51"/>
      <c r="Q310" s="52">
        <v>45168</v>
      </c>
      <c r="R310" s="53" t="e">
        <f t="shared" si="14"/>
        <v>#REF!</v>
      </c>
      <c r="S310" s="54" t="e">
        <f>+#REF!-C310</f>
        <v>#REF!</v>
      </c>
      <c r="T310" s="54">
        <f t="shared" si="12"/>
        <v>204</v>
      </c>
    </row>
    <row r="311" spans="1:20" ht="17.25" customHeight="1" x14ac:dyDescent="0.25">
      <c r="A311" s="38" t="s">
        <v>1159</v>
      </c>
      <c r="B311" s="39">
        <v>44960</v>
      </c>
      <c r="C311" s="40">
        <v>44964</v>
      </c>
      <c r="D311" s="41" t="s">
        <v>23</v>
      </c>
      <c r="E311" s="42" t="s">
        <v>1160</v>
      </c>
      <c r="F311" s="42" t="s">
        <v>1161</v>
      </c>
      <c r="G311" s="43">
        <v>29912000</v>
      </c>
      <c r="H311" s="44" t="s">
        <v>26</v>
      </c>
      <c r="I311" s="45" t="s">
        <v>1162</v>
      </c>
      <c r="J311" s="46">
        <v>0</v>
      </c>
      <c r="K311" s="47"/>
      <c r="L311" s="48">
        <f t="shared" si="13"/>
        <v>29912000</v>
      </c>
      <c r="M311" s="49"/>
      <c r="N311" s="50"/>
      <c r="O311" s="51"/>
      <c r="Q311" s="52">
        <v>45168</v>
      </c>
      <c r="R311" s="53" t="e">
        <f t="shared" si="14"/>
        <v>#REF!</v>
      </c>
      <c r="S311" s="54" t="e">
        <f>+#REF!-C311</f>
        <v>#REF!</v>
      </c>
      <c r="T311" s="54">
        <f t="shared" si="12"/>
        <v>204</v>
      </c>
    </row>
    <row r="312" spans="1:20" ht="17.25" customHeight="1" x14ac:dyDescent="0.25">
      <c r="A312" s="38" t="s">
        <v>1163</v>
      </c>
      <c r="B312" s="39">
        <v>44966</v>
      </c>
      <c r="C312" s="40">
        <v>44966</v>
      </c>
      <c r="D312" s="41" t="s">
        <v>53</v>
      </c>
      <c r="E312" s="42" t="s">
        <v>1164</v>
      </c>
      <c r="F312" s="42" t="s">
        <v>1165</v>
      </c>
      <c r="G312" s="43">
        <v>16000000</v>
      </c>
      <c r="H312" s="44" t="s">
        <v>26</v>
      </c>
      <c r="I312" s="45" t="s">
        <v>1166</v>
      </c>
      <c r="J312" s="46">
        <v>0</v>
      </c>
      <c r="K312" s="47"/>
      <c r="L312" s="48">
        <f t="shared" si="13"/>
        <v>16000000</v>
      </c>
      <c r="M312" s="49"/>
      <c r="N312" s="50"/>
      <c r="O312" s="51"/>
      <c r="Q312" s="52">
        <v>45168</v>
      </c>
      <c r="R312" s="53" t="e">
        <f t="shared" si="14"/>
        <v>#REF!</v>
      </c>
      <c r="S312" s="54" t="e">
        <f>+#REF!-C312</f>
        <v>#REF!</v>
      </c>
      <c r="T312" s="54">
        <f t="shared" si="12"/>
        <v>202</v>
      </c>
    </row>
    <row r="313" spans="1:20" ht="17.25" customHeight="1" x14ac:dyDescent="0.25">
      <c r="A313" s="38" t="s">
        <v>1167</v>
      </c>
      <c r="B313" s="39">
        <v>44963</v>
      </c>
      <c r="C313" s="40">
        <v>44964</v>
      </c>
      <c r="D313" s="41" t="s">
        <v>23</v>
      </c>
      <c r="E313" s="42" t="s">
        <v>1168</v>
      </c>
      <c r="F313" s="42" t="s">
        <v>1169</v>
      </c>
      <c r="G313" s="43">
        <v>29912000</v>
      </c>
      <c r="H313" s="44" t="s">
        <v>26</v>
      </c>
      <c r="I313" s="45" t="s">
        <v>1170</v>
      </c>
      <c r="J313" s="46">
        <v>0</v>
      </c>
      <c r="K313" s="47"/>
      <c r="L313" s="48">
        <f t="shared" si="13"/>
        <v>29912000</v>
      </c>
      <c r="M313" s="49"/>
      <c r="N313" s="50"/>
      <c r="O313" s="51"/>
      <c r="Q313" s="52">
        <v>45168</v>
      </c>
      <c r="R313" s="53" t="e">
        <f t="shared" si="14"/>
        <v>#REF!</v>
      </c>
      <c r="S313" s="54" t="e">
        <f>+#REF!-C313</f>
        <v>#REF!</v>
      </c>
      <c r="T313" s="54">
        <f t="shared" si="12"/>
        <v>204</v>
      </c>
    </row>
    <row r="314" spans="1:20" ht="17.25" customHeight="1" x14ac:dyDescent="0.25">
      <c r="A314" s="38" t="s">
        <v>1171</v>
      </c>
      <c r="B314" s="39">
        <v>44963</v>
      </c>
      <c r="C314" s="40">
        <v>44964</v>
      </c>
      <c r="D314" s="41" t="s">
        <v>23</v>
      </c>
      <c r="E314" s="42" t="s">
        <v>1172</v>
      </c>
      <c r="F314" s="42" t="s">
        <v>745</v>
      </c>
      <c r="G314" s="43">
        <v>60255000</v>
      </c>
      <c r="H314" s="44" t="s">
        <v>26</v>
      </c>
      <c r="I314" s="45" t="s">
        <v>1173</v>
      </c>
      <c r="J314" s="46">
        <v>0</v>
      </c>
      <c r="K314" s="47"/>
      <c r="L314" s="48">
        <f t="shared" si="13"/>
        <v>60255000</v>
      </c>
      <c r="M314" s="49"/>
      <c r="N314" s="50"/>
      <c r="O314" s="51"/>
      <c r="Q314" s="52">
        <v>45168</v>
      </c>
      <c r="R314" s="53" t="e">
        <f t="shared" si="14"/>
        <v>#REF!</v>
      </c>
      <c r="S314" s="54" t="e">
        <f>+#REF!-C314</f>
        <v>#REF!</v>
      </c>
      <c r="T314" s="54">
        <f t="shared" si="12"/>
        <v>204</v>
      </c>
    </row>
    <row r="315" spans="1:20" ht="17.25" customHeight="1" x14ac:dyDescent="0.25">
      <c r="A315" s="38" t="s">
        <v>1174</v>
      </c>
      <c r="B315" s="39">
        <v>44963</v>
      </c>
      <c r="C315" s="40">
        <v>44965</v>
      </c>
      <c r="D315" s="41" t="s">
        <v>23</v>
      </c>
      <c r="E315" s="42" t="s">
        <v>1175</v>
      </c>
      <c r="F315" s="42" t="s">
        <v>1176</v>
      </c>
      <c r="G315" s="43">
        <v>21012000</v>
      </c>
      <c r="H315" s="44" t="s">
        <v>26</v>
      </c>
      <c r="I315" s="45" t="s">
        <v>1177</v>
      </c>
      <c r="J315" s="46">
        <v>0</v>
      </c>
      <c r="K315" s="47"/>
      <c r="L315" s="48">
        <f t="shared" si="13"/>
        <v>21012000</v>
      </c>
      <c r="M315" s="49"/>
      <c r="N315" s="50"/>
      <c r="O315" s="51"/>
      <c r="Q315" s="52">
        <v>45168</v>
      </c>
      <c r="R315" s="53" t="e">
        <f t="shared" si="14"/>
        <v>#REF!</v>
      </c>
      <c r="S315" s="54" t="e">
        <f>+#REF!-C315</f>
        <v>#REF!</v>
      </c>
      <c r="T315" s="54">
        <f t="shared" si="12"/>
        <v>203</v>
      </c>
    </row>
    <row r="316" spans="1:20" ht="17.25" customHeight="1" x14ac:dyDescent="0.25">
      <c r="A316" s="38" t="s">
        <v>1178</v>
      </c>
      <c r="B316" s="39">
        <v>44960</v>
      </c>
      <c r="C316" s="40">
        <v>44964</v>
      </c>
      <c r="D316" s="41" t="s">
        <v>23</v>
      </c>
      <c r="E316" s="42" t="s">
        <v>1179</v>
      </c>
      <c r="F316" s="42" t="s">
        <v>1180</v>
      </c>
      <c r="G316" s="43">
        <v>47277000</v>
      </c>
      <c r="H316" s="44" t="s">
        <v>26</v>
      </c>
      <c r="I316" s="45" t="s">
        <v>1181</v>
      </c>
      <c r="J316" s="46">
        <v>0</v>
      </c>
      <c r="K316" s="47"/>
      <c r="L316" s="48">
        <f t="shared" si="13"/>
        <v>47277000</v>
      </c>
      <c r="M316" s="49"/>
      <c r="N316" s="50"/>
      <c r="O316" s="51"/>
      <c r="Q316" s="52">
        <v>45168</v>
      </c>
      <c r="R316" s="53" t="e">
        <f t="shared" si="14"/>
        <v>#REF!</v>
      </c>
      <c r="S316" s="54" t="e">
        <f>+#REF!-C316</f>
        <v>#REF!</v>
      </c>
      <c r="T316" s="54">
        <f t="shared" si="12"/>
        <v>204</v>
      </c>
    </row>
    <row r="317" spans="1:20" ht="17.25" customHeight="1" x14ac:dyDescent="0.25">
      <c r="A317" s="38" t="s">
        <v>1182</v>
      </c>
      <c r="B317" s="39">
        <v>44960</v>
      </c>
      <c r="C317" s="40">
        <v>44960</v>
      </c>
      <c r="D317" s="41" t="s">
        <v>23</v>
      </c>
      <c r="E317" s="42" t="s">
        <v>1183</v>
      </c>
      <c r="F317" s="42" t="s">
        <v>1184</v>
      </c>
      <c r="G317" s="43">
        <v>103500000</v>
      </c>
      <c r="H317" s="44" t="s">
        <v>26</v>
      </c>
      <c r="I317" s="45" t="s">
        <v>1185</v>
      </c>
      <c r="J317" s="46">
        <v>0</v>
      </c>
      <c r="K317" s="47"/>
      <c r="L317" s="48">
        <f t="shared" si="13"/>
        <v>103500000</v>
      </c>
      <c r="M317" s="49"/>
      <c r="N317" s="50"/>
      <c r="O317" s="51"/>
      <c r="Q317" s="52">
        <v>45168</v>
      </c>
      <c r="R317" s="53" t="e">
        <f t="shared" si="14"/>
        <v>#REF!</v>
      </c>
      <c r="S317" s="54" t="e">
        <f>+#REF!-C317</f>
        <v>#REF!</v>
      </c>
      <c r="T317" s="54">
        <f t="shared" si="12"/>
        <v>208</v>
      </c>
    </row>
    <row r="318" spans="1:20" ht="17.25" customHeight="1" x14ac:dyDescent="0.25">
      <c r="A318" s="38" t="s">
        <v>1186</v>
      </c>
      <c r="B318" s="39">
        <v>44960</v>
      </c>
      <c r="C318" s="40">
        <v>44963</v>
      </c>
      <c r="D318" s="41" t="s">
        <v>23</v>
      </c>
      <c r="E318" s="42" t="s">
        <v>1187</v>
      </c>
      <c r="F318" s="42" t="s">
        <v>1188</v>
      </c>
      <c r="G318" s="43">
        <v>80300000</v>
      </c>
      <c r="H318" s="44" t="s">
        <v>26</v>
      </c>
      <c r="I318" s="45" t="s">
        <v>1189</v>
      </c>
      <c r="J318" s="46">
        <v>0</v>
      </c>
      <c r="K318" s="47"/>
      <c r="L318" s="48">
        <f t="shared" si="13"/>
        <v>80300000</v>
      </c>
      <c r="M318" s="49"/>
      <c r="N318" s="50"/>
      <c r="O318" s="51"/>
      <c r="Q318" s="52">
        <v>45168</v>
      </c>
      <c r="R318" s="53" t="e">
        <f t="shared" si="14"/>
        <v>#REF!</v>
      </c>
      <c r="S318" s="54" t="e">
        <f>+#REF!-C318</f>
        <v>#REF!</v>
      </c>
      <c r="T318" s="54">
        <f t="shared" si="12"/>
        <v>205</v>
      </c>
    </row>
    <row r="319" spans="1:20" ht="17.25" customHeight="1" x14ac:dyDescent="0.25">
      <c r="A319" s="38" t="s">
        <v>1190</v>
      </c>
      <c r="B319" s="39">
        <v>44960</v>
      </c>
      <c r="C319" s="40">
        <v>44963</v>
      </c>
      <c r="D319" s="41" t="s">
        <v>23</v>
      </c>
      <c r="E319" s="42" t="s">
        <v>1191</v>
      </c>
      <c r="F319" s="42" t="s">
        <v>1192</v>
      </c>
      <c r="G319" s="43">
        <v>73700000</v>
      </c>
      <c r="H319" s="44" t="s">
        <v>26</v>
      </c>
      <c r="I319" s="45" t="s">
        <v>1193</v>
      </c>
      <c r="J319" s="46">
        <v>0</v>
      </c>
      <c r="K319" s="47"/>
      <c r="L319" s="48">
        <f t="shared" si="13"/>
        <v>73700000</v>
      </c>
      <c r="M319" s="49"/>
      <c r="N319" s="50"/>
      <c r="O319" s="51"/>
      <c r="Q319" s="52">
        <v>45168</v>
      </c>
      <c r="R319" s="53" t="e">
        <f t="shared" si="14"/>
        <v>#REF!</v>
      </c>
      <c r="S319" s="54" t="e">
        <f>+#REF!-C319</f>
        <v>#REF!</v>
      </c>
      <c r="T319" s="54">
        <f t="shared" si="12"/>
        <v>205</v>
      </c>
    </row>
    <row r="320" spans="1:20" ht="17.25" customHeight="1" x14ac:dyDescent="0.25">
      <c r="A320" s="38" t="s">
        <v>1194</v>
      </c>
      <c r="B320" s="39">
        <v>44959</v>
      </c>
      <c r="C320" s="40">
        <v>44959</v>
      </c>
      <c r="D320" s="41" t="s">
        <v>23</v>
      </c>
      <c r="E320" s="42" t="s">
        <v>1195</v>
      </c>
      <c r="F320" s="42" t="s">
        <v>1196</v>
      </c>
      <c r="G320" s="43">
        <v>59600000</v>
      </c>
      <c r="H320" s="44" t="s">
        <v>26</v>
      </c>
      <c r="I320" s="45" t="s">
        <v>1197</v>
      </c>
      <c r="J320" s="46">
        <v>22101667</v>
      </c>
      <c r="K320" s="47"/>
      <c r="L320" s="48">
        <f t="shared" si="13"/>
        <v>81701667</v>
      </c>
      <c r="M320" s="49"/>
      <c r="N320" s="50"/>
      <c r="O320" s="51"/>
      <c r="Q320" s="52">
        <v>45168</v>
      </c>
      <c r="R320" s="53" t="e">
        <f t="shared" si="14"/>
        <v>#REF!</v>
      </c>
      <c r="S320" s="54" t="e">
        <f>+#REF!-C320</f>
        <v>#REF!</v>
      </c>
      <c r="T320" s="54">
        <f t="shared" si="12"/>
        <v>209</v>
      </c>
    </row>
    <row r="321" spans="1:20" ht="17.25" customHeight="1" x14ac:dyDescent="0.25">
      <c r="A321" s="38" t="s">
        <v>1198</v>
      </c>
      <c r="B321" s="39">
        <v>44959</v>
      </c>
      <c r="C321" s="40">
        <v>44959</v>
      </c>
      <c r="D321" s="41" t="s">
        <v>23</v>
      </c>
      <c r="E321" s="42" t="s">
        <v>1199</v>
      </c>
      <c r="F321" s="42" t="s">
        <v>1196</v>
      </c>
      <c r="G321" s="43">
        <v>59600000</v>
      </c>
      <c r="H321" s="44" t="s">
        <v>26</v>
      </c>
      <c r="I321" s="45" t="s">
        <v>1200</v>
      </c>
      <c r="J321" s="46">
        <v>22101667</v>
      </c>
      <c r="K321" s="47"/>
      <c r="L321" s="48">
        <f t="shared" si="13"/>
        <v>81701667</v>
      </c>
      <c r="M321" s="49"/>
      <c r="N321" s="50"/>
      <c r="O321" s="51"/>
      <c r="Q321" s="52">
        <v>45168</v>
      </c>
      <c r="R321" s="53" t="e">
        <f t="shared" si="14"/>
        <v>#REF!</v>
      </c>
      <c r="S321" s="54" t="e">
        <f>+#REF!-C321</f>
        <v>#REF!</v>
      </c>
      <c r="T321" s="54">
        <f t="shared" si="12"/>
        <v>209</v>
      </c>
    </row>
    <row r="322" spans="1:20" ht="17.25" customHeight="1" x14ac:dyDescent="0.25">
      <c r="A322" s="38" t="s">
        <v>1201</v>
      </c>
      <c r="B322" s="39">
        <v>44959</v>
      </c>
      <c r="C322" s="40">
        <v>44959</v>
      </c>
      <c r="D322" s="41" t="s">
        <v>23</v>
      </c>
      <c r="E322" s="42" t="s">
        <v>1202</v>
      </c>
      <c r="F322" s="42" t="s">
        <v>1203</v>
      </c>
      <c r="G322" s="43">
        <v>59600000</v>
      </c>
      <c r="H322" s="44" t="s">
        <v>26</v>
      </c>
      <c r="I322" s="45" t="s">
        <v>1204</v>
      </c>
      <c r="J322" s="46">
        <v>22101667</v>
      </c>
      <c r="K322" s="47"/>
      <c r="L322" s="48">
        <f t="shared" si="13"/>
        <v>81701667</v>
      </c>
      <c r="M322" s="49"/>
      <c r="N322" s="50"/>
      <c r="O322" s="51"/>
      <c r="Q322" s="52">
        <v>45168</v>
      </c>
      <c r="R322" s="53" t="e">
        <f t="shared" si="14"/>
        <v>#REF!</v>
      </c>
      <c r="S322" s="54" t="e">
        <f>+#REF!-C322</f>
        <v>#REF!</v>
      </c>
      <c r="T322" s="54">
        <f t="shared" si="12"/>
        <v>209</v>
      </c>
    </row>
    <row r="323" spans="1:20" ht="17.25" customHeight="1" x14ac:dyDescent="0.25">
      <c r="A323" s="38" t="s">
        <v>1205</v>
      </c>
      <c r="B323" s="39">
        <v>44959</v>
      </c>
      <c r="C323" s="40">
        <v>44959</v>
      </c>
      <c r="D323" s="41" t="s">
        <v>23</v>
      </c>
      <c r="E323" s="42" t="s">
        <v>1206</v>
      </c>
      <c r="F323" s="42" t="s">
        <v>1196</v>
      </c>
      <c r="G323" s="43">
        <v>59600000</v>
      </c>
      <c r="H323" s="44" t="s">
        <v>26</v>
      </c>
      <c r="I323" s="45" t="s">
        <v>1207</v>
      </c>
      <c r="J323" s="46">
        <v>22101667</v>
      </c>
      <c r="K323" s="47"/>
      <c r="L323" s="48">
        <f t="shared" si="13"/>
        <v>81701667</v>
      </c>
      <c r="M323" s="49"/>
      <c r="N323" s="50"/>
      <c r="O323" s="51"/>
      <c r="Q323" s="52">
        <v>45168</v>
      </c>
      <c r="R323" s="53" t="e">
        <f t="shared" si="14"/>
        <v>#REF!</v>
      </c>
      <c r="S323" s="54" t="e">
        <f>+#REF!-C323</f>
        <v>#REF!</v>
      </c>
      <c r="T323" s="54">
        <f t="shared" si="12"/>
        <v>209</v>
      </c>
    </row>
    <row r="324" spans="1:20" ht="17.25" customHeight="1" x14ac:dyDescent="0.25">
      <c r="A324" s="38" t="s">
        <v>1208</v>
      </c>
      <c r="B324" s="39">
        <v>44959</v>
      </c>
      <c r="C324" s="40">
        <v>44959</v>
      </c>
      <c r="D324" s="41" t="s">
        <v>23</v>
      </c>
      <c r="E324" s="42" t="s">
        <v>1209</v>
      </c>
      <c r="F324" s="42" t="s">
        <v>1196</v>
      </c>
      <c r="G324" s="43">
        <v>59600000</v>
      </c>
      <c r="H324" s="44" t="s">
        <v>26</v>
      </c>
      <c r="I324" s="45" t="s">
        <v>1210</v>
      </c>
      <c r="J324" s="46">
        <v>22101667</v>
      </c>
      <c r="K324" s="47"/>
      <c r="L324" s="48">
        <f t="shared" si="13"/>
        <v>81701667</v>
      </c>
      <c r="M324" s="49"/>
      <c r="N324" s="50"/>
      <c r="O324" s="51"/>
      <c r="Q324" s="52">
        <v>45168</v>
      </c>
      <c r="R324" s="53" t="e">
        <f t="shared" si="14"/>
        <v>#REF!</v>
      </c>
      <c r="S324" s="54" t="e">
        <f>+#REF!-C324</f>
        <v>#REF!</v>
      </c>
      <c r="T324" s="54">
        <f t="shared" si="12"/>
        <v>209</v>
      </c>
    </row>
    <row r="325" spans="1:20" ht="17.25" customHeight="1" x14ac:dyDescent="0.25">
      <c r="A325" s="38" t="s">
        <v>1211</v>
      </c>
      <c r="B325" s="39">
        <v>44959</v>
      </c>
      <c r="C325" s="40">
        <v>44959</v>
      </c>
      <c r="D325" s="41" t="s">
        <v>23</v>
      </c>
      <c r="E325" s="42" t="s">
        <v>1212</v>
      </c>
      <c r="F325" s="42" t="s">
        <v>1213</v>
      </c>
      <c r="G325" s="43">
        <v>51200000</v>
      </c>
      <c r="H325" s="44" t="s">
        <v>26</v>
      </c>
      <c r="I325" s="45" t="s">
        <v>1214</v>
      </c>
      <c r="J325" s="46">
        <v>18986667</v>
      </c>
      <c r="K325" s="47"/>
      <c r="L325" s="48">
        <f t="shared" si="13"/>
        <v>70186667</v>
      </c>
      <c r="M325" s="49"/>
      <c r="N325" s="50"/>
      <c r="O325" s="51"/>
      <c r="Q325" s="52">
        <v>45168</v>
      </c>
      <c r="R325" s="53" t="e">
        <f t="shared" si="14"/>
        <v>#REF!</v>
      </c>
      <c r="S325" s="54" t="e">
        <f>+#REF!-C325</f>
        <v>#REF!</v>
      </c>
      <c r="T325" s="54">
        <f t="shared" si="12"/>
        <v>209</v>
      </c>
    </row>
    <row r="326" spans="1:20" ht="17.25" customHeight="1" x14ac:dyDescent="0.25">
      <c r="A326" s="38" t="s">
        <v>1215</v>
      </c>
      <c r="B326" s="39">
        <v>44959</v>
      </c>
      <c r="C326" s="40">
        <v>44959</v>
      </c>
      <c r="D326" s="41" t="s">
        <v>23</v>
      </c>
      <c r="E326" s="42" t="s">
        <v>1216</v>
      </c>
      <c r="F326" s="42" t="s">
        <v>1217</v>
      </c>
      <c r="G326" s="43">
        <v>68000000</v>
      </c>
      <c r="H326" s="44" t="s">
        <v>26</v>
      </c>
      <c r="I326" s="45" t="s">
        <v>1218</v>
      </c>
      <c r="J326" s="46">
        <v>25216667</v>
      </c>
      <c r="K326" s="47"/>
      <c r="L326" s="48">
        <f t="shared" si="13"/>
        <v>93216667</v>
      </c>
      <c r="M326" s="49"/>
      <c r="N326" s="50"/>
      <c r="O326" s="51"/>
      <c r="Q326" s="52">
        <v>45168</v>
      </c>
      <c r="R326" s="53" t="e">
        <f t="shared" si="14"/>
        <v>#REF!</v>
      </c>
      <c r="S326" s="54" t="e">
        <f>+#REF!-C326</f>
        <v>#REF!</v>
      </c>
      <c r="T326" s="54">
        <f t="shared" si="12"/>
        <v>209</v>
      </c>
    </row>
    <row r="327" spans="1:20" ht="17.25" customHeight="1" x14ac:dyDescent="0.25">
      <c r="A327" s="38" t="s">
        <v>1219</v>
      </c>
      <c r="B327" s="39">
        <v>44959</v>
      </c>
      <c r="C327" s="40">
        <v>44960</v>
      </c>
      <c r="D327" s="41" t="s">
        <v>23</v>
      </c>
      <c r="E327" s="42" t="s">
        <v>1220</v>
      </c>
      <c r="F327" s="42" t="s">
        <v>1221</v>
      </c>
      <c r="G327" s="43">
        <v>68000000</v>
      </c>
      <c r="H327" s="44" t="s">
        <v>26</v>
      </c>
      <c r="I327" s="45" t="s">
        <v>1222</v>
      </c>
      <c r="J327" s="46">
        <v>24933333</v>
      </c>
      <c r="K327" s="47"/>
      <c r="L327" s="48">
        <f t="shared" si="13"/>
        <v>92933333</v>
      </c>
      <c r="M327" s="49"/>
      <c r="N327" s="50"/>
      <c r="O327" s="51"/>
      <c r="Q327" s="52">
        <v>45168</v>
      </c>
      <c r="R327" s="53" t="e">
        <f t="shared" si="14"/>
        <v>#REF!</v>
      </c>
      <c r="S327" s="54" t="e">
        <f>+#REF!-C327</f>
        <v>#REF!</v>
      </c>
      <c r="T327" s="54">
        <f t="shared" si="12"/>
        <v>208</v>
      </c>
    </row>
    <row r="328" spans="1:20" ht="17.25" customHeight="1" x14ac:dyDescent="0.25">
      <c r="A328" s="38" t="s">
        <v>1223</v>
      </c>
      <c r="B328" s="39">
        <v>44959</v>
      </c>
      <c r="C328" s="40">
        <v>44960</v>
      </c>
      <c r="D328" s="41" t="s">
        <v>23</v>
      </c>
      <c r="E328" s="42" t="s">
        <v>1224</v>
      </c>
      <c r="F328" s="42" t="s">
        <v>1225</v>
      </c>
      <c r="G328" s="43">
        <v>65600000</v>
      </c>
      <c r="H328" s="44" t="s">
        <v>26</v>
      </c>
      <c r="I328" s="45" t="s">
        <v>1226</v>
      </c>
      <c r="J328" s="46">
        <v>0</v>
      </c>
      <c r="K328" s="47">
        <v>40726666</v>
      </c>
      <c r="L328" s="48">
        <f t="shared" si="13"/>
        <v>24873334</v>
      </c>
      <c r="M328" s="49"/>
      <c r="N328" s="50"/>
      <c r="O328" s="51"/>
      <c r="Q328" s="52">
        <v>45168</v>
      </c>
      <c r="R328" s="53" t="e">
        <f t="shared" si="14"/>
        <v>#REF!</v>
      </c>
      <c r="S328" s="54" t="e">
        <f>+#REF!-C328</f>
        <v>#REF!</v>
      </c>
      <c r="T328" s="54">
        <f t="shared" si="12"/>
        <v>208</v>
      </c>
    </row>
    <row r="329" spans="1:20" ht="17.25" customHeight="1" x14ac:dyDescent="0.25">
      <c r="A329" s="38" t="s">
        <v>1227</v>
      </c>
      <c r="B329" s="39">
        <v>44959</v>
      </c>
      <c r="C329" s="40">
        <v>44960</v>
      </c>
      <c r="D329" s="41" t="s">
        <v>53</v>
      </c>
      <c r="E329" s="42" t="s">
        <v>1228</v>
      </c>
      <c r="F329" s="42" t="s">
        <v>1229</v>
      </c>
      <c r="G329" s="43">
        <v>28000000</v>
      </c>
      <c r="H329" s="44" t="s">
        <v>26</v>
      </c>
      <c r="I329" s="45" t="s">
        <v>1230</v>
      </c>
      <c r="J329" s="46">
        <v>10266667</v>
      </c>
      <c r="K329" s="47"/>
      <c r="L329" s="48">
        <f t="shared" si="13"/>
        <v>38266667</v>
      </c>
      <c r="M329" s="49"/>
      <c r="N329" s="50"/>
      <c r="O329" s="51"/>
      <c r="Q329" s="52">
        <v>45168</v>
      </c>
      <c r="R329" s="53" t="e">
        <f t="shared" si="14"/>
        <v>#REF!</v>
      </c>
      <c r="S329" s="54" t="e">
        <f>+#REF!-C329</f>
        <v>#REF!</v>
      </c>
      <c r="T329" s="54">
        <f t="shared" si="12"/>
        <v>208</v>
      </c>
    </row>
    <row r="330" spans="1:20" ht="17.25" customHeight="1" x14ac:dyDescent="0.25">
      <c r="A330" s="38" t="s">
        <v>1231</v>
      </c>
      <c r="B330" s="39">
        <v>44960</v>
      </c>
      <c r="C330" s="40">
        <v>44960</v>
      </c>
      <c r="D330" s="41" t="s">
        <v>53</v>
      </c>
      <c r="E330" s="42" t="s">
        <v>1232</v>
      </c>
      <c r="F330" s="42" t="s">
        <v>1229</v>
      </c>
      <c r="G330" s="43">
        <v>28000000</v>
      </c>
      <c r="H330" s="44" t="s">
        <v>26</v>
      </c>
      <c r="I330" s="45" t="s">
        <v>1233</v>
      </c>
      <c r="J330" s="46">
        <v>10266667</v>
      </c>
      <c r="K330" s="47"/>
      <c r="L330" s="48">
        <f t="shared" si="13"/>
        <v>38266667</v>
      </c>
      <c r="M330" s="49"/>
      <c r="N330" s="50"/>
      <c r="O330" s="51"/>
      <c r="Q330" s="52">
        <v>45168</v>
      </c>
      <c r="R330" s="53" t="e">
        <f t="shared" si="14"/>
        <v>#REF!</v>
      </c>
      <c r="S330" s="54" t="e">
        <f>+#REF!-C330</f>
        <v>#REF!</v>
      </c>
      <c r="T330" s="54">
        <f t="shared" si="12"/>
        <v>208</v>
      </c>
    </row>
    <row r="331" spans="1:20" ht="17.25" customHeight="1" x14ac:dyDescent="0.25">
      <c r="A331" s="38" t="s">
        <v>1234</v>
      </c>
      <c r="B331" s="39">
        <v>44959</v>
      </c>
      <c r="C331" s="40">
        <v>44960</v>
      </c>
      <c r="D331" s="41" t="s">
        <v>53</v>
      </c>
      <c r="E331" s="42" t="s">
        <v>1235</v>
      </c>
      <c r="F331" s="42" t="s">
        <v>1229</v>
      </c>
      <c r="G331" s="43">
        <v>28000000</v>
      </c>
      <c r="H331" s="44" t="s">
        <v>26</v>
      </c>
      <c r="I331" s="45" t="s">
        <v>1236</v>
      </c>
      <c r="J331" s="46">
        <v>10266667</v>
      </c>
      <c r="K331" s="47"/>
      <c r="L331" s="48">
        <f t="shared" si="13"/>
        <v>38266667</v>
      </c>
      <c r="M331" s="49"/>
      <c r="N331" s="50"/>
      <c r="O331" s="51"/>
      <c r="Q331" s="52">
        <v>45168</v>
      </c>
      <c r="R331" s="53" t="e">
        <f t="shared" si="14"/>
        <v>#REF!</v>
      </c>
      <c r="S331" s="54" t="e">
        <f>+#REF!-C331</f>
        <v>#REF!</v>
      </c>
      <c r="T331" s="54">
        <f t="shared" si="12"/>
        <v>208</v>
      </c>
    </row>
    <row r="332" spans="1:20" ht="17.25" customHeight="1" x14ac:dyDescent="0.25">
      <c r="A332" s="38" t="s">
        <v>1237</v>
      </c>
      <c r="B332" s="39">
        <v>44959</v>
      </c>
      <c r="C332" s="40">
        <v>44960</v>
      </c>
      <c r="D332" s="41" t="s">
        <v>53</v>
      </c>
      <c r="E332" s="42" t="s">
        <v>1238</v>
      </c>
      <c r="F332" s="42" t="s">
        <v>1229</v>
      </c>
      <c r="G332" s="43">
        <v>28000000</v>
      </c>
      <c r="H332" s="44" t="s">
        <v>26</v>
      </c>
      <c r="I332" s="45" t="s">
        <v>1239</v>
      </c>
      <c r="J332" s="46">
        <v>10266667</v>
      </c>
      <c r="K332" s="47"/>
      <c r="L332" s="48">
        <f t="shared" si="13"/>
        <v>38266667</v>
      </c>
      <c r="M332" s="49"/>
      <c r="N332" s="50"/>
      <c r="O332" s="51"/>
      <c r="Q332" s="52">
        <v>45168</v>
      </c>
      <c r="R332" s="53" t="e">
        <f t="shared" si="14"/>
        <v>#REF!</v>
      </c>
      <c r="S332" s="54" t="e">
        <f>+#REF!-C332</f>
        <v>#REF!</v>
      </c>
      <c r="T332" s="54">
        <f t="shared" ref="T332:T395" si="15">+Q332-C332</f>
        <v>208</v>
      </c>
    </row>
    <row r="333" spans="1:20" ht="17.25" customHeight="1" x14ac:dyDescent="0.25">
      <c r="A333" s="38" t="s">
        <v>1240</v>
      </c>
      <c r="B333" s="39">
        <v>44959</v>
      </c>
      <c r="C333" s="40">
        <v>44960</v>
      </c>
      <c r="D333" s="41" t="s">
        <v>53</v>
      </c>
      <c r="E333" s="42" t="s">
        <v>1241</v>
      </c>
      <c r="F333" s="42" t="s">
        <v>1229</v>
      </c>
      <c r="G333" s="43">
        <v>28000000</v>
      </c>
      <c r="H333" s="44" t="s">
        <v>26</v>
      </c>
      <c r="I333" s="45" t="s">
        <v>1242</v>
      </c>
      <c r="J333" s="46">
        <v>0</v>
      </c>
      <c r="K333" s="47"/>
      <c r="L333" s="48">
        <f t="shared" ref="L333:L396" si="16">+G333+J333-K333</f>
        <v>28000000</v>
      </c>
      <c r="M333" s="49"/>
      <c r="N333" s="50"/>
      <c r="O333" s="51"/>
      <c r="Q333" s="52">
        <v>45168</v>
      </c>
      <c r="R333" s="53" t="e">
        <f t="shared" ref="R333:R396" si="17">ROUND(T333/S333,2)</f>
        <v>#REF!</v>
      </c>
      <c r="S333" s="54" t="e">
        <f>+#REF!-C333</f>
        <v>#REF!</v>
      </c>
      <c r="T333" s="54">
        <f t="shared" si="15"/>
        <v>208</v>
      </c>
    </row>
    <row r="334" spans="1:20" ht="17.25" customHeight="1" x14ac:dyDescent="0.25">
      <c r="A334" s="38" t="s">
        <v>1243</v>
      </c>
      <c r="B334" s="39">
        <v>44959</v>
      </c>
      <c r="C334" s="40">
        <v>44963</v>
      </c>
      <c r="D334" s="41" t="s">
        <v>23</v>
      </c>
      <c r="E334" s="42" t="s">
        <v>1244</v>
      </c>
      <c r="F334" s="42" t="s">
        <v>1245</v>
      </c>
      <c r="G334" s="43">
        <v>108000000</v>
      </c>
      <c r="H334" s="44" t="s">
        <v>26</v>
      </c>
      <c r="I334" s="45" t="s">
        <v>1246</v>
      </c>
      <c r="J334" s="46">
        <v>0</v>
      </c>
      <c r="K334" s="47"/>
      <c r="L334" s="48">
        <f t="shared" si="16"/>
        <v>108000000</v>
      </c>
      <c r="M334" s="49"/>
      <c r="N334" s="50"/>
      <c r="O334" s="51"/>
      <c r="Q334" s="52">
        <v>45168</v>
      </c>
      <c r="R334" s="53" t="e">
        <f t="shared" si="17"/>
        <v>#REF!</v>
      </c>
      <c r="S334" s="54" t="e">
        <f>+#REF!-C334</f>
        <v>#REF!</v>
      </c>
      <c r="T334" s="54">
        <f t="shared" si="15"/>
        <v>205</v>
      </c>
    </row>
    <row r="335" spans="1:20" ht="17.25" customHeight="1" x14ac:dyDescent="0.25">
      <c r="A335" s="38" t="s">
        <v>1247</v>
      </c>
      <c r="B335" s="39">
        <v>44963</v>
      </c>
      <c r="C335" s="40">
        <v>44964</v>
      </c>
      <c r="D335" s="41" t="s">
        <v>23</v>
      </c>
      <c r="E335" s="42" t="s">
        <v>1248</v>
      </c>
      <c r="F335" s="42" t="s">
        <v>1249</v>
      </c>
      <c r="G335" s="43">
        <v>76482000</v>
      </c>
      <c r="H335" s="44" t="s">
        <v>26</v>
      </c>
      <c r="I335" s="45" t="s">
        <v>1250</v>
      </c>
      <c r="J335" s="46">
        <v>23794400</v>
      </c>
      <c r="K335" s="47"/>
      <c r="L335" s="48">
        <f t="shared" si="16"/>
        <v>100276400</v>
      </c>
      <c r="M335" s="49"/>
      <c r="N335" s="50"/>
      <c r="O335" s="51"/>
      <c r="Q335" s="52">
        <v>45168</v>
      </c>
      <c r="R335" s="53" t="e">
        <f t="shared" si="17"/>
        <v>#REF!</v>
      </c>
      <c r="S335" s="54" t="e">
        <f>+#REF!-C335</f>
        <v>#REF!</v>
      </c>
      <c r="T335" s="54">
        <f t="shared" si="15"/>
        <v>204</v>
      </c>
    </row>
    <row r="336" spans="1:20" ht="17.25" customHeight="1" x14ac:dyDescent="0.25">
      <c r="A336" s="38" t="s">
        <v>1251</v>
      </c>
      <c r="B336" s="39">
        <v>44970</v>
      </c>
      <c r="C336" s="40">
        <v>44971</v>
      </c>
      <c r="D336" s="41" t="s">
        <v>23</v>
      </c>
      <c r="E336" s="42" t="s">
        <v>1252</v>
      </c>
      <c r="F336" s="42" t="s">
        <v>1253</v>
      </c>
      <c r="G336" s="43">
        <v>55620000</v>
      </c>
      <c r="H336" s="44" t="s">
        <v>26</v>
      </c>
      <c r="I336" s="45" t="s">
        <v>1254</v>
      </c>
      <c r="J336" s="46">
        <v>0</v>
      </c>
      <c r="K336" s="47"/>
      <c r="L336" s="48">
        <f t="shared" si="16"/>
        <v>55620000</v>
      </c>
      <c r="M336" s="49"/>
      <c r="N336" s="50"/>
      <c r="O336" s="51"/>
      <c r="Q336" s="52">
        <v>45168</v>
      </c>
      <c r="R336" s="53" t="e">
        <f t="shared" si="17"/>
        <v>#REF!</v>
      </c>
      <c r="S336" s="54" t="e">
        <f>+#REF!-C336</f>
        <v>#REF!</v>
      </c>
      <c r="T336" s="54">
        <f t="shared" si="15"/>
        <v>197</v>
      </c>
    </row>
    <row r="337" spans="1:20" ht="17.25" customHeight="1" x14ac:dyDescent="0.25">
      <c r="A337" s="38" t="s">
        <v>1255</v>
      </c>
      <c r="B337" s="39">
        <v>44966</v>
      </c>
      <c r="C337" s="40">
        <v>44966</v>
      </c>
      <c r="D337" s="41" t="s">
        <v>23</v>
      </c>
      <c r="E337" s="42" t="s">
        <v>1256</v>
      </c>
      <c r="F337" s="42" t="s">
        <v>294</v>
      </c>
      <c r="G337" s="43">
        <v>21630000</v>
      </c>
      <c r="H337" s="44" t="s">
        <v>26</v>
      </c>
      <c r="I337" s="45" t="s">
        <v>1257</v>
      </c>
      <c r="J337" s="46">
        <v>0</v>
      </c>
      <c r="K337" s="47"/>
      <c r="L337" s="48">
        <f t="shared" si="16"/>
        <v>21630000</v>
      </c>
      <c r="M337" s="49"/>
      <c r="N337" s="50"/>
      <c r="O337" s="51"/>
      <c r="Q337" s="52">
        <v>45168</v>
      </c>
      <c r="R337" s="53" t="e">
        <f t="shared" si="17"/>
        <v>#REF!</v>
      </c>
      <c r="S337" s="54" t="e">
        <f>+#REF!-C337</f>
        <v>#REF!</v>
      </c>
      <c r="T337" s="54">
        <f t="shared" si="15"/>
        <v>202</v>
      </c>
    </row>
    <row r="338" spans="1:20" ht="17.25" customHeight="1" x14ac:dyDescent="0.25">
      <c r="A338" s="38" t="s">
        <v>1258</v>
      </c>
      <c r="B338" s="39">
        <v>44966</v>
      </c>
      <c r="C338" s="40">
        <v>44966</v>
      </c>
      <c r="D338" s="41" t="s">
        <v>53</v>
      </c>
      <c r="E338" s="42" t="s">
        <v>1259</v>
      </c>
      <c r="F338" s="42" t="s">
        <v>1260</v>
      </c>
      <c r="G338" s="43">
        <v>43740000</v>
      </c>
      <c r="H338" s="44" t="s">
        <v>26</v>
      </c>
      <c r="I338" s="45" t="s">
        <v>1261</v>
      </c>
      <c r="J338" s="46">
        <v>13122000</v>
      </c>
      <c r="K338" s="47"/>
      <c r="L338" s="48">
        <f t="shared" si="16"/>
        <v>56862000</v>
      </c>
      <c r="M338" s="49"/>
      <c r="N338" s="50"/>
      <c r="O338" s="51"/>
      <c r="Q338" s="52">
        <v>45168</v>
      </c>
      <c r="R338" s="53" t="e">
        <f t="shared" si="17"/>
        <v>#REF!</v>
      </c>
      <c r="S338" s="54" t="e">
        <f>+#REF!-C338</f>
        <v>#REF!</v>
      </c>
      <c r="T338" s="54">
        <f t="shared" si="15"/>
        <v>202</v>
      </c>
    </row>
    <row r="339" spans="1:20" ht="17.25" customHeight="1" x14ac:dyDescent="0.25">
      <c r="A339" s="38" t="s">
        <v>1262</v>
      </c>
      <c r="B339" s="39">
        <v>44963</v>
      </c>
      <c r="C339" s="40">
        <v>44963</v>
      </c>
      <c r="D339" s="41" t="s">
        <v>23</v>
      </c>
      <c r="E339" s="42" t="s">
        <v>1263</v>
      </c>
      <c r="F339" s="42" t="s">
        <v>1264</v>
      </c>
      <c r="G339" s="43">
        <v>74400000</v>
      </c>
      <c r="H339" s="44" t="s">
        <v>26</v>
      </c>
      <c r="I339" s="45" t="s">
        <v>1265</v>
      </c>
      <c r="J339" s="46">
        <v>26350000</v>
      </c>
      <c r="K339" s="47"/>
      <c r="L339" s="48">
        <f t="shared" si="16"/>
        <v>100750000</v>
      </c>
      <c r="M339" s="49"/>
      <c r="N339" s="50"/>
      <c r="O339" s="51"/>
      <c r="Q339" s="52">
        <v>45168</v>
      </c>
      <c r="R339" s="53" t="e">
        <f t="shared" si="17"/>
        <v>#REF!</v>
      </c>
      <c r="S339" s="54" t="e">
        <f>+#REF!-C339</f>
        <v>#REF!</v>
      </c>
      <c r="T339" s="54">
        <f t="shared" si="15"/>
        <v>205</v>
      </c>
    </row>
    <row r="340" spans="1:20" ht="17.25" customHeight="1" x14ac:dyDescent="0.25">
      <c r="A340" s="38" t="s">
        <v>1266</v>
      </c>
      <c r="B340" s="39">
        <v>44963</v>
      </c>
      <c r="C340" s="40">
        <v>44963</v>
      </c>
      <c r="D340" s="41" t="s">
        <v>23</v>
      </c>
      <c r="E340" s="42" t="s">
        <v>1267</v>
      </c>
      <c r="F340" s="42" t="s">
        <v>207</v>
      </c>
      <c r="G340" s="43">
        <v>65920000</v>
      </c>
      <c r="H340" s="44" t="s">
        <v>26</v>
      </c>
      <c r="I340" s="45" t="s">
        <v>1268</v>
      </c>
      <c r="J340" s="46">
        <v>0</v>
      </c>
      <c r="K340" s="47"/>
      <c r="L340" s="48">
        <f t="shared" si="16"/>
        <v>65920000</v>
      </c>
      <c r="M340" s="49"/>
      <c r="N340" s="50"/>
      <c r="O340" s="51"/>
      <c r="Q340" s="52">
        <v>45168</v>
      </c>
      <c r="R340" s="53" t="e">
        <f t="shared" si="17"/>
        <v>#REF!</v>
      </c>
      <c r="S340" s="54" t="e">
        <f>+#REF!-C340</f>
        <v>#REF!</v>
      </c>
      <c r="T340" s="54">
        <f t="shared" si="15"/>
        <v>205</v>
      </c>
    </row>
    <row r="341" spans="1:20" ht="17.25" customHeight="1" x14ac:dyDescent="0.25">
      <c r="A341" s="38" t="s">
        <v>1269</v>
      </c>
      <c r="B341" s="39">
        <v>44960</v>
      </c>
      <c r="C341" s="40">
        <v>44960</v>
      </c>
      <c r="D341" s="41" t="s">
        <v>23</v>
      </c>
      <c r="E341" s="42" t="s">
        <v>1270</v>
      </c>
      <c r="F341" s="42" t="s">
        <v>1271</v>
      </c>
      <c r="G341" s="43">
        <v>69333333</v>
      </c>
      <c r="H341" s="44" t="s">
        <v>26</v>
      </c>
      <c r="I341" s="45" t="s">
        <v>1272</v>
      </c>
      <c r="J341" s="46">
        <v>0</v>
      </c>
      <c r="K341" s="47"/>
      <c r="L341" s="48">
        <f t="shared" si="16"/>
        <v>69333333</v>
      </c>
      <c r="M341" s="49"/>
      <c r="N341" s="50"/>
      <c r="O341" s="51"/>
      <c r="Q341" s="52">
        <v>45168</v>
      </c>
      <c r="R341" s="53" t="e">
        <f t="shared" si="17"/>
        <v>#REF!</v>
      </c>
      <c r="S341" s="54" t="e">
        <f>+#REF!-C341</f>
        <v>#REF!</v>
      </c>
      <c r="T341" s="54">
        <f t="shared" si="15"/>
        <v>208</v>
      </c>
    </row>
    <row r="342" spans="1:20" ht="17.25" customHeight="1" x14ac:dyDescent="0.25">
      <c r="A342" s="38" t="s">
        <v>1273</v>
      </c>
      <c r="B342" s="39">
        <v>44963</v>
      </c>
      <c r="C342" s="40">
        <v>44963</v>
      </c>
      <c r="D342" s="41" t="s">
        <v>53</v>
      </c>
      <c r="E342" s="42" t="s">
        <v>1274</v>
      </c>
      <c r="F342" s="42" t="s">
        <v>1275</v>
      </c>
      <c r="G342" s="43">
        <v>43733333</v>
      </c>
      <c r="H342" s="44" t="s">
        <v>26</v>
      </c>
      <c r="I342" s="45" t="s">
        <v>1276</v>
      </c>
      <c r="J342" s="46">
        <v>0</v>
      </c>
      <c r="K342" s="47"/>
      <c r="L342" s="48">
        <f t="shared" si="16"/>
        <v>43733333</v>
      </c>
      <c r="M342" s="49"/>
      <c r="N342" s="50"/>
      <c r="O342" s="51"/>
      <c r="Q342" s="52">
        <v>45168</v>
      </c>
      <c r="R342" s="53" t="e">
        <f t="shared" si="17"/>
        <v>#REF!</v>
      </c>
      <c r="S342" s="54" t="e">
        <f>+#REF!-C342</f>
        <v>#REF!</v>
      </c>
      <c r="T342" s="54">
        <f t="shared" si="15"/>
        <v>205</v>
      </c>
    </row>
    <row r="343" spans="1:20" ht="17.25" customHeight="1" x14ac:dyDescent="0.25">
      <c r="A343" s="38" t="s">
        <v>1277</v>
      </c>
      <c r="B343" s="39">
        <v>44960</v>
      </c>
      <c r="C343" s="40">
        <v>44960</v>
      </c>
      <c r="D343" s="41" t="s">
        <v>23</v>
      </c>
      <c r="E343" s="42" t="s">
        <v>1278</v>
      </c>
      <c r="F343" s="42" t="s">
        <v>1279</v>
      </c>
      <c r="G343" s="43">
        <v>77866667</v>
      </c>
      <c r="H343" s="44" t="s">
        <v>26</v>
      </c>
      <c r="I343" s="45" t="s">
        <v>1280</v>
      </c>
      <c r="J343" s="46">
        <v>0</v>
      </c>
      <c r="K343" s="47"/>
      <c r="L343" s="48">
        <f t="shared" si="16"/>
        <v>77866667</v>
      </c>
      <c r="M343" s="49"/>
      <c r="N343" s="50"/>
      <c r="O343" s="51"/>
      <c r="Q343" s="52">
        <v>45168</v>
      </c>
      <c r="R343" s="53" t="e">
        <f t="shared" si="17"/>
        <v>#REF!</v>
      </c>
      <c r="S343" s="54" t="e">
        <f>+#REF!-C343</f>
        <v>#REF!</v>
      </c>
      <c r="T343" s="54">
        <f t="shared" si="15"/>
        <v>208</v>
      </c>
    </row>
    <row r="344" spans="1:20" ht="17.25" customHeight="1" x14ac:dyDescent="0.25">
      <c r="A344" s="38" t="s">
        <v>1281</v>
      </c>
      <c r="B344" s="39">
        <v>44960</v>
      </c>
      <c r="C344" s="40">
        <v>44960</v>
      </c>
      <c r="D344" s="41" t="s">
        <v>23</v>
      </c>
      <c r="E344" s="42" t="s">
        <v>1282</v>
      </c>
      <c r="F344" s="42" t="s">
        <v>1283</v>
      </c>
      <c r="G344" s="43">
        <v>77866667</v>
      </c>
      <c r="H344" s="44" t="s">
        <v>26</v>
      </c>
      <c r="I344" s="45" t="s">
        <v>1284</v>
      </c>
      <c r="J344" s="46">
        <v>0</v>
      </c>
      <c r="K344" s="47"/>
      <c r="L344" s="48">
        <f t="shared" si="16"/>
        <v>77866667</v>
      </c>
      <c r="M344" s="49"/>
      <c r="N344" s="50"/>
      <c r="O344" s="51"/>
      <c r="Q344" s="52">
        <v>45168</v>
      </c>
      <c r="R344" s="53" t="e">
        <f t="shared" si="17"/>
        <v>#REF!</v>
      </c>
      <c r="S344" s="54" t="e">
        <f>+#REF!-C344</f>
        <v>#REF!</v>
      </c>
      <c r="T344" s="54">
        <f t="shared" si="15"/>
        <v>208</v>
      </c>
    </row>
    <row r="345" spans="1:20" ht="17.25" customHeight="1" x14ac:dyDescent="0.25">
      <c r="A345" s="38" t="s">
        <v>1285</v>
      </c>
      <c r="B345" s="39">
        <v>44963</v>
      </c>
      <c r="C345" s="40">
        <v>44963</v>
      </c>
      <c r="D345" s="41" t="s">
        <v>23</v>
      </c>
      <c r="E345" s="42" t="s">
        <v>1286</v>
      </c>
      <c r="F345" s="42" t="s">
        <v>1287</v>
      </c>
      <c r="G345" s="43">
        <v>72533333</v>
      </c>
      <c r="H345" s="44" t="s">
        <v>26</v>
      </c>
      <c r="I345" s="45" t="s">
        <v>1288</v>
      </c>
      <c r="J345" s="46">
        <v>0</v>
      </c>
      <c r="K345" s="47"/>
      <c r="L345" s="48">
        <f t="shared" si="16"/>
        <v>72533333</v>
      </c>
      <c r="M345" s="49"/>
      <c r="N345" s="50"/>
      <c r="O345" s="51"/>
      <c r="Q345" s="52">
        <v>45168</v>
      </c>
      <c r="R345" s="53" t="e">
        <f t="shared" si="17"/>
        <v>#REF!</v>
      </c>
      <c r="S345" s="54" t="e">
        <f>+#REF!-C345</f>
        <v>#REF!</v>
      </c>
      <c r="T345" s="54">
        <f t="shared" si="15"/>
        <v>205</v>
      </c>
    </row>
    <row r="346" spans="1:20" ht="17.25" customHeight="1" x14ac:dyDescent="0.25">
      <c r="A346" s="38" t="s">
        <v>1289</v>
      </c>
      <c r="B346" s="39">
        <v>44963</v>
      </c>
      <c r="C346" s="40">
        <v>44964</v>
      </c>
      <c r="D346" s="41" t="s">
        <v>23</v>
      </c>
      <c r="E346" s="42" t="s">
        <v>361</v>
      </c>
      <c r="F346" s="42" t="s">
        <v>149</v>
      </c>
      <c r="G346" s="43">
        <v>80300000</v>
      </c>
      <c r="H346" s="44" t="s">
        <v>26</v>
      </c>
      <c r="I346" s="45" t="s">
        <v>1290</v>
      </c>
      <c r="J346" s="46">
        <v>0</v>
      </c>
      <c r="K346" s="47"/>
      <c r="L346" s="48">
        <f t="shared" si="16"/>
        <v>80300000</v>
      </c>
      <c r="M346" s="49"/>
      <c r="N346" s="50"/>
      <c r="O346" s="51"/>
      <c r="Q346" s="52">
        <v>45168</v>
      </c>
      <c r="R346" s="53" t="e">
        <f t="shared" si="17"/>
        <v>#REF!</v>
      </c>
      <c r="S346" s="54" t="e">
        <f>+#REF!-C346</f>
        <v>#REF!</v>
      </c>
      <c r="T346" s="54">
        <f t="shared" si="15"/>
        <v>204</v>
      </c>
    </row>
    <row r="347" spans="1:20" ht="17.25" customHeight="1" x14ac:dyDescent="0.25">
      <c r="A347" s="38" t="s">
        <v>1291</v>
      </c>
      <c r="B347" s="39">
        <v>44963</v>
      </c>
      <c r="C347" s="40">
        <v>44964</v>
      </c>
      <c r="D347" s="41" t="s">
        <v>23</v>
      </c>
      <c r="E347" s="42" t="s">
        <v>1292</v>
      </c>
      <c r="F347" s="42" t="s">
        <v>899</v>
      </c>
      <c r="G347" s="43">
        <v>80300000</v>
      </c>
      <c r="H347" s="44" t="s">
        <v>26</v>
      </c>
      <c r="I347" s="45" t="s">
        <v>1293</v>
      </c>
      <c r="J347" s="46">
        <v>0</v>
      </c>
      <c r="K347" s="47"/>
      <c r="L347" s="48">
        <f t="shared" si="16"/>
        <v>80300000</v>
      </c>
      <c r="M347" s="49"/>
      <c r="N347" s="50"/>
      <c r="O347" s="51"/>
      <c r="Q347" s="52">
        <v>45168</v>
      </c>
      <c r="R347" s="53" t="e">
        <f t="shared" si="17"/>
        <v>#REF!</v>
      </c>
      <c r="S347" s="54" t="e">
        <f>+#REF!-C347</f>
        <v>#REF!</v>
      </c>
      <c r="T347" s="54">
        <f t="shared" si="15"/>
        <v>204</v>
      </c>
    </row>
    <row r="348" spans="1:20" ht="17.25" customHeight="1" x14ac:dyDescent="0.25">
      <c r="A348" s="38" t="s">
        <v>1294</v>
      </c>
      <c r="B348" s="39">
        <v>44963</v>
      </c>
      <c r="C348" s="40">
        <v>44964</v>
      </c>
      <c r="D348" s="41" t="s">
        <v>23</v>
      </c>
      <c r="E348" s="42" t="s">
        <v>1295</v>
      </c>
      <c r="F348" s="42" t="s">
        <v>1296</v>
      </c>
      <c r="G348" s="43">
        <v>70400000</v>
      </c>
      <c r="H348" s="44" t="s">
        <v>26</v>
      </c>
      <c r="I348" s="45" t="s">
        <v>1297</v>
      </c>
      <c r="J348" s="46">
        <v>24640000</v>
      </c>
      <c r="K348" s="47"/>
      <c r="L348" s="48">
        <f t="shared" si="16"/>
        <v>95040000</v>
      </c>
      <c r="M348" s="49"/>
      <c r="N348" s="50"/>
      <c r="O348" s="51"/>
      <c r="Q348" s="52">
        <v>45168</v>
      </c>
      <c r="R348" s="53" t="e">
        <f t="shared" si="17"/>
        <v>#REF!</v>
      </c>
      <c r="S348" s="54" t="e">
        <f>+#REF!-C348</f>
        <v>#REF!</v>
      </c>
      <c r="T348" s="54">
        <f t="shared" si="15"/>
        <v>204</v>
      </c>
    </row>
    <row r="349" spans="1:20" ht="17.25" customHeight="1" x14ac:dyDescent="0.25">
      <c r="A349" s="38" t="s">
        <v>1298</v>
      </c>
      <c r="B349" s="39">
        <v>44963</v>
      </c>
      <c r="C349" s="40">
        <v>44964</v>
      </c>
      <c r="D349" s="41" t="s">
        <v>23</v>
      </c>
      <c r="E349" s="42" t="s">
        <v>1299</v>
      </c>
      <c r="F349" s="42" t="s">
        <v>1300</v>
      </c>
      <c r="G349" s="43">
        <v>70400000</v>
      </c>
      <c r="H349" s="44" t="s">
        <v>26</v>
      </c>
      <c r="I349" s="45" t="s">
        <v>1301</v>
      </c>
      <c r="J349" s="46">
        <v>24640000</v>
      </c>
      <c r="K349" s="47"/>
      <c r="L349" s="48">
        <f t="shared" si="16"/>
        <v>95040000</v>
      </c>
      <c r="M349" s="49"/>
      <c r="N349" s="50"/>
      <c r="O349" s="51"/>
      <c r="Q349" s="52">
        <v>45168</v>
      </c>
      <c r="R349" s="53" t="e">
        <f t="shared" si="17"/>
        <v>#REF!</v>
      </c>
      <c r="S349" s="54" t="e">
        <f>+#REF!-C349</f>
        <v>#REF!</v>
      </c>
      <c r="T349" s="54">
        <f t="shared" si="15"/>
        <v>204</v>
      </c>
    </row>
    <row r="350" spans="1:20" ht="17.25" customHeight="1" x14ac:dyDescent="0.25">
      <c r="A350" s="38" t="s">
        <v>1302</v>
      </c>
      <c r="B350" s="39">
        <v>44963</v>
      </c>
      <c r="C350" s="40">
        <v>44964</v>
      </c>
      <c r="D350" s="41" t="s">
        <v>23</v>
      </c>
      <c r="E350" s="42" t="s">
        <v>1303</v>
      </c>
      <c r="F350" s="42" t="s">
        <v>1304</v>
      </c>
      <c r="G350" s="43">
        <v>24720000</v>
      </c>
      <c r="H350" s="44" t="s">
        <v>26</v>
      </c>
      <c r="I350" s="45" t="s">
        <v>1305</v>
      </c>
      <c r="J350" s="46">
        <v>0</v>
      </c>
      <c r="K350" s="47"/>
      <c r="L350" s="48">
        <f t="shared" si="16"/>
        <v>24720000</v>
      </c>
      <c r="M350" s="49"/>
      <c r="N350" s="50"/>
      <c r="O350" s="51"/>
      <c r="Q350" s="52">
        <v>45168</v>
      </c>
      <c r="R350" s="53" t="e">
        <f t="shared" si="17"/>
        <v>#REF!</v>
      </c>
      <c r="S350" s="54" t="e">
        <f>+#REF!-C350</f>
        <v>#REF!</v>
      </c>
      <c r="T350" s="54">
        <f t="shared" si="15"/>
        <v>204</v>
      </c>
    </row>
    <row r="351" spans="1:20" ht="17.25" customHeight="1" x14ac:dyDescent="0.25">
      <c r="A351" s="38" t="s">
        <v>1306</v>
      </c>
      <c r="B351" s="39">
        <v>44964</v>
      </c>
      <c r="C351" s="40">
        <v>44965</v>
      </c>
      <c r="D351" s="41" t="s">
        <v>23</v>
      </c>
      <c r="E351" s="42" t="s">
        <v>1307</v>
      </c>
      <c r="F351" s="42" t="s">
        <v>1308</v>
      </c>
      <c r="G351" s="43">
        <v>63000000</v>
      </c>
      <c r="H351" s="44" t="s">
        <v>26</v>
      </c>
      <c r="I351" s="45" t="s">
        <v>1309</v>
      </c>
      <c r="J351" s="46">
        <v>0</v>
      </c>
      <c r="K351" s="47"/>
      <c r="L351" s="48">
        <f t="shared" si="16"/>
        <v>63000000</v>
      </c>
      <c r="M351" s="49"/>
      <c r="N351" s="50"/>
      <c r="O351" s="51"/>
      <c r="Q351" s="52">
        <v>45168</v>
      </c>
      <c r="R351" s="53" t="e">
        <f t="shared" si="17"/>
        <v>#REF!</v>
      </c>
      <c r="S351" s="54" t="e">
        <f>+#REF!-C351</f>
        <v>#REF!</v>
      </c>
      <c r="T351" s="54">
        <f t="shared" si="15"/>
        <v>203</v>
      </c>
    </row>
    <row r="352" spans="1:20" ht="17.25" customHeight="1" x14ac:dyDescent="0.25">
      <c r="A352" s="38" t="s">
        <v>1310</v>
      </c>
      <c r="B352" s="39">
        <v>44963</v>
      </c>
      <c r="C352" s="40">
        <v>44964</v>
      </c>
      <c r="D352" s="41" t="s">
        <v>53</v>
      </c>
      <c r="E352" s="42" t="s">
        <v>1311</v>
      </c>
      <c r="F352" s="42" t="s">
        <v>1312</v>
      </c>
      <c r="G352" s="43">
        <v>32000000</v>
      </c>
      <c r="H352" s="44" t="s">
        <v>26</v>
      </c>
      <c r="I352" s="45" t="s">
        <v>1313</v>
      </c>
      <c r="J352" s="46">
        <v>11200000</v>
      </c>
      <c r="K352" s="47"/>
      <c r="L352" s="48">
        <f t="shared" si="16"/>
        <v>43200000</v>
      </c>
      <c r="M352" s="49"/>
      <c r="N352" s="50"/>
      <c r="O352" s="51"/>
      <c r="Q352" s="52">
        <v>45168</v>
      </c>
      <c r="R352" s="53" t="e">
        <f t="shared" si="17"/>
        <v>#REF!</v>
      </c>
      <c r="S352" s="54" t="e">
        <f>+#REF!-C352</f>
        <v>#REF!</v>
      </c>
      <c r="T352" s="54">
        <f t="shared" si="15"/>
        <v>204</v>
      </c>
    </row>
    <row r="353" spans="1:20" ht="17.25" customHeight="1" x14ac:dyDescent="0.25">
      <c r="A353" s="38" t="s">
        <v>1314</v>
      </c>
      <c r="B353" s="39">
        <v>44963</v>
      </c>
      <c r="C353" s="40">
        <v>44963</v>
      </c>
      <c r="D353" s="41" t="s">
        <v>23</v>
      </c>
      <c r="E353" s="42" t="s">
        <v>1315</v>
      </c>
      <c r="F353" s="42" t="s">
        <v>1316</v>
      </c>
      <c r="G353" s="43">
        <v>69570000</v>
      </c>
      <c r="H353" s="44" t="s">
        <v>26</v>
      </c>
      <c r="I353" s="45" t="s">
        <v>1317</v>
      </c>
      <c r="J353" s="46">
        <v>14171667</v>
      </c>
      <c r="K353" s="47"/>
      <c r="L353" s="48">
        <f t="shared" si="16"/>
        <v>83741667</v>
      </c>
      <c r="M353" s="49"/>
      <c r="N353" s="50"/>
      <c r="O353" s="51"/>
      <c r="Q353" s="52">
        <v>45168</v>
      </c>
      <c r="R353" s="53" t="e">
        <f t="shared" si="17"/>
        <v>#REF!</v>
      </c>
      <c r="S353" s="54" t="e">
        <f>+#REF!-C353</f>
        <v>#REF!</v>
      </c>
      <c r="T353" s="54">
        <f t="shared" si="15"/>
        <v>205</v>
      </c>
    </row>
    <row r="354" spans="1:20" ht="17.25" customHeight="1" x14ac:dyDescent="0.25">
      <c r="A354" s="38" t="s">
        <v>1318</v>
      </c>
      <c r="B354" s="39">
        <v>44965</v>
      </c>
      <c r="C354" s="40">
        <v>44965</v>
      </c>
      <c r="D354" s="41" t="s">
        <v>23</v>
      </c>
      <c r="E354" s="42" t="s">
        <v>1319</v>
      </c>
      <c r="F354" s="42" t="s">
        <v>1320</v>
      </c>
      <c r="G354" s="43">
        <v>52800000</v>
      </c>
      <c r="H354" s="44" t="s">
        <v>26</v>
      </c>
      <c r="I354" s="45" t="s">
        <v>1321</v>
      </c>
      <c r="J354" s="46">
        <v>18260000</v>
      </c>
      <c r="K354" s="47"/>
      <c r="L354" s="48">
        <f t="shared" si="16"/>
        <v>71060000</v>
      </c>
      <c r="M354" s="49"/>
      <c r="N354" s="50"/>
      <c r="O354" s="51"/>
      <c r="Q354" s="52">
        <v>45168</v>
      </c>
      <c r="R354" s="53" t="e">
        <f t="shared" si="17"/>
        <v>#REF!</v>
      </c>
      <c r="S354" s="54" t="e">
        <f>+#REF!-C354</f>
        <v>#REF!</v>
      </c>
      <c r="T354" s="54">
        <f t="shared" si="15"/>
        <v>203</v>
      </c>
    </row>
    <row r="355" spans="1:20" ht="17.25" customHeight="1" x14ac:dyDescent="0.25">
      <c r="A355" s="38" t="s">
        <v>1322</v>
      </c>
      <c r="B355" s="39">
        <v>44960</v>
      </c>
      <c r="C355" s="40">
        <v>44960</v>
      </c>
      <c r="D355" s="41" t="s">
        <v>23</v>
      </c>
      <c r="E355" s="42" t="s">
        <v>1323</v>
      </c>
      <c r="F355" s="42" t="s">
        <v>1217</v>
      </c>
      <c r="G355" s="43">
        <v>68000000</v>
      </c>
      <c r="H355" s="44" t="s">
        <v>26</v>
      </c>
      <c r="I355" s="45" t="s">
        <v>1324</v>
      </c>
      <c r="J355" s="46">
        <v>0</v>
      </c>
      <c r="K355" s="47">
        <v>53833334</v>
      </c>
      <c r="L355" s="48">
        <f t="shared" si="16"/>
        <v>14166666</v>
      </c>
      <c r="M355" s="49"/>
      <c r="N355" s="50"/>
      <c r="O355" s="51"/>
      <c r="Q355" s="52">
        <v>45168</v>
      </c>
      <c r="R355" s="53" t="e">
        <f t="shared" si="17"/>
        <v>#REF!</v>
      </c>
      <c r="S355" s="54" t="e">
        <f>+#REF!-C355</f>
        <v>#REF!</v>
      </c>
      <c r="T355" s="54">
        <f t="shared" si="15"/>
        <v>208</v>
      </c>
    </row>
    <row r="356" spans="1:20" ht="17.25" customHeight="1" x14ac:dyDescent="0.25">
      <c r="A356" s="38" t="s">
        <v>1325</v>
      </c>
      <c r="B356" s="39">
        <v>44960</v>
      </c>
      <c r="C356" s="40">
        <v>44960</v>
      </c>
      <c r="D356" s="41" t="s">
        <v>23</v>
      </c>
      <c r="E356" s="42" t="s">
        <v>1326</v>
      </c>
      <c r="F356" s="42" t="s">
        <v>1327</v>
      </c>
      <c r="G356" s="43">
        <v>59600000</v>
      </c>
      <c r="H356" s="44" t="s">
        <v>26</v>
      </c>
      <c r="I356" s="45" t="s">
        <v>1328</v>
      </c>
      <c r="J356" s="46">
        <v>21853333</v>
      </c>
      <c r="K356" s="47"/>
      <c r="L356" s="48">
        <f t="shared" si="16"/>
        <v>81453333</v>
      </c>
      <c r="M356" s="49"/>
      <c r="N356" s="50"/>
      <c r="O356" s="51"/>
      <c r="Q356" s="52">
        <v>45168</v>
      </c>
      <c r="R356" s="53" t="e">
        <f t="shared" si="17"/>
        <v>#REF!</v>
      </c>
      <c r="S356" s="54" t="e">
        <f>+#REF!-C356</f>
        <v>#REF!</v>
      </c>
      <c r="T356" s="54">
        <f t="shared" si="15"/>
        <v>208</v>
      </c>
    </row>
    <row r="357" spans="1:20" ht="17.25" customHeight="1" x14ac:dyDescent="0.25">
      <c r="A357" s="38" t="s">
        <v>1329</v>
      </c>
      <c r="B357" s="39">
        <v>44965</v>
      </c>
      <c r="C357" s="40">
        <v>44965</v>
      </c>
      <c r="D357" s="41" t="s">
        <v>23</v>
      </c>
      <c r="E357" s="42" t="s">
        <v>1330</v>
      </c>
      <c r="F357" s="42" t="s">
        <v>1331</v>
      </c>
      <c r="G357" s="43">
        <v>69570000</v>
      </c>
      <c r="H357" s="44" t="s">
        <v>26</v>
      </c>
      <c r="I357" s="45" t="s">
        <v>1332</v>
      </c>
      <c r="J357" s="46">
        <v>13656333</v>
      </c>
      <c r="K357" s="47"/>
      <c r="L357" s="48">
        <f t="shared" si="16"/>
        <v>83226333</v>
      </c>
      <c r="M357" s="49"/>
      <c r="N357" s="50"/>
      <c r="O357" s="51"/>
      <c r="Q357" s="52">
        <v>45168</v>
      </c>
      <c r="R357" s="53" t="e">
        <f t="shared" si="17"/>
        <v>#REF!</v>
      </c>
      <c r="S357" s="54" t="e">
        <f>+#REF!-C357</f>
        <v>#REF!</v>
      </c>
      <c r="T357" s="54">
        <f t="shared" si="15"/>
        <v>203</v>
      </c>
    </row>
    <row r="358" spans="1:20" ht="17.25" customHeight="1" x14ac:dyDescent="0.25">
      <c r="A358" s="38" t="s">
        <v>1333</v>
      </c>
      <c r="B358" s="39">
        <v>44964</v>
      </c>
      <c r="C358" s="40">
        <v>44965</v>
      </c>
      <c r="D358" s="41" t="s">
        <v>23</v>
      </c>
      <c r="E358" s="42" t="s">
        <v>1334</v>
      </c>
      <c r="F358" s="42" t="s">
        <v>1335</v>
      </c>
      <c r="G358" s="43">
        <v>57680000</v>
      </c>
      <c r="H358" s="44" t="s">
        <v>26</v>
      </c>
      <c r="I358" s="45" t="s">
        <v>1336</v>
      </c>
      <c r="J358" s="46">
        <v>19947667</v>
      </c>
      <c r="K358" s="47"/>
      <c r="L358" s="48">
        <f t="shared" si="16"/>
        <v>77627667</v>
      </c>
      <c r="M358" s="49"/>
      <c r="N358" s="50"/>
      <c r="O358" s="51"/>
      <c r="Q358" s="52">
        <v>45168</v>
      </c>
      <c r="R358" s="53" t="e">
        <f t="shared" si="17"/>
        <v>#REF!</v>
      </c>
      <c r="S358" s="54" t="e">
        <f>+#REF!-C358</f>
        <v>#REF!</v>
      </c>
      <c r="T358" s="54">
        <f t="shared" si="15"/>
        <v>203</v>
      </c>
    </row>
    <row r="359" spans="1:20" ht="17.25" customHeight="1" x14ac:dyDescent="0.25">
      <c r="A359" s="38" t="s">
        <v>1337</v>
      </c>
      <c r="B359" s="39">
        <v>44963</v>
      </c>
      <c r="C359" s="40">
        <v>44963</v>
      </c>
      <c r="D359" s="41" t="s">
        <v>23</v>
      </c>
      <c r="E359" s="42" t="s">
        <v>1338</v>
      </c>
      <c r="F359" s="42" t="s">
        <v>1339</v>
      </c>
      <c r="G359" s="43">
        <v>72480000</v>
      </c>
      <c r="H359" s="44" t="s">
        <v>26</v>
      </c>
      <c r="I359" s="45" t="s">
        <v>1340</v>
      </c>
      <c r="J359" s="46">
        <v>25670000</v>
      </c>
      <c r="K359" s="47"/>
      <c r="L359" s="48">
        <f t="shared" si="16"/>
        <v>98150000</v>
      </c>
      <c r="M359" s="49"/>
      <c r="N359" s="50"/>
      <c r="O359" s="51"/>
      <c r="Q359" s="52">
        <v>45168</v>
      </c>
      <c r="R359" s="53" t="e">
        <f t="shared" si="17"/>
        <v>#REF!</v>
      </c>
      <c r="S359" s="54" t="e">
        <f>+#REF!-C359</f>
        <v>#REF!</v>
      </c>
      <c r="T359" s="54">
        <f t="shared" si="15"/>
        <v>205</v>
      </c>
    </row>
    <row r="360" spans="1:20" ht="17.25" customHeight="1" x14ac:dyDescent="0.25">
      <c r="A360" s="38" t="s">
        <v>1341</v>
      </c>
      <c r="B360" s="39">
        <v>44963</v>
      </c>
      <c r="C360" s="40">
        <v>44963</v>
      </c>
      <c r="D360" s="41" t="s">
        <v>23</v>
      </c>
      <c r="E360" s="42" t="s">
        <v>1342</v>
      </c>
      <c r="F360" s="42" t="s">
        <v>1343</v>
      </c>
      <c r="G360" s="43">
        <v>88560000</v>
      </c>
      <c r="H360" s="44" t="s">
        <v>26</v>
      </c>
      <c r="I360" s="45" t="s">
        <v>1344</v>
      </c>
      <c r="J360" s="46">
        <v>27880000</v>
      </c>
      <c r="K360" s="47"/>
      <c r="L360" s="48">
        <f t="shared" si="16"/>
        <v>116440000</v>
      </c>
      <c r="M360" s="49"/>
      <c r="N360" s="50"/>
      <c r="O360" s="51"/>
      <c r="Q360" s="52">
        <v>45168</v>
      </c>
      <c r="R360" s="53" t="e">
        <f t="shared" si="17"/>
        <v>#REF!</v>
      </c>
      <c r="S360" s="54" t="e">
        <f>+#REF!-C360</f>
        <v>#REF!</v>
      </c>
      <c r="T360" s="54">
        <f t="shared" si="15"/>
        <v>205</v>
      </c>
    </row>
    <row r="361" spans="1:20" ht="17.25" customHeight="1" x14ac:dyDescent="0.25">
      <c r="A361" s="38" t="s">
        <v>1345</v>
      </c>
      <c r="B361" s="39">
        <v>44967</v>
      </c>
      <c r="C361" s="40">
        <v>44967</v>
      </c>
      <c r="D361" s="41" t="s">
        <v>23</v>
      </c>
      <c r="E361" s="42" t="s">
        <v>1346</v>
      </c>
      <c r="F361" s="42" t="s">
        <v>1347</v>
      </c>
      <c r="G361" s="43">
        <v>75200000</v>
      </c>
      <c r="H361" s="44" t="s">
        <v>26</v>
      </c>
      <c r="I361" s="45" t="s">
        <v>1348</v>
      </c>
      <c r="J361" s="46">
        <v>25380000</v>
      </c>
      <c r="K361" s="47"/>
      <c r="L361" s="48">
        <f t="shared" si="16"/>
        <v>100580000</v>
      </c>
      <c r="M361" s="49"/>
      <c r="N361" s="50"/>
      <c r="O361" s="51"/>
      <c r="Q361" s="52">
        <v>45168</v>
      </c>
      <c r="R361" s="53" t="e">
        <f t="shared" si="17"/>
        <v>#REF!</v>
      </c>
      <c r="S361" s="54" t="e">
        <f>+#REF!-C361</f>
        <v>#REF!</v>
      </c>
      <c r="T361" s="54">
        <f t="shared" si="15"/>
        <v>201</v>
      </c>
    </row>
    <row r="362" spans="1:20" ht="17.25" customHeight="1" x14ac:dyDescent="0.25">
      <c r="A362" s="38" t="s">
        <v>1349</v>
      </c>
      <c r="B362" s="39">
        <v>44960</v>
      </c>
      <c r="C362" s="40">
        <v>44963</v>
      </c>
      <c r="D362" s="41" t="s">
        <v>23</v>
      </c>
      <c r="E362" s="42" t="s">
        <v>1350</v>
      </c>
      <c r="F362" s="42" t="s">
        <v>1351</v>
      </c>
      <c r="G362" s="43">
        <v>41600000</v>
      </c>
      <c r="H362" s="44" t="s">
        <v>26</v>
      </c>
      <c r="I362" s="45" t="s">
        <v>1352</v>
      </c>
      <c r="J362" s="46">
        <v>14733333</v>
      </c>
      <c r="K362" s="47"/>
      <c r="L362" s="48">
        <f t="shared" si="16"/>
        <v>56333333</v>
      </c>
      <c r="M362" s="49"/>
      <c r="N362" s="50"/>
      <c r="O362" s="51"/>
      <c r="Q362" s="52">
        <v>45168</v>
      </c>
      <c r="R362" s="53" t="e">
        <f t="shared" si="17"/>
        <v>#REF!</v>
      </c>
      <c r="S362" s="54" t="e">
        <f>+#REF!-C362</f>
        <v>#REF!</v>
      </c>
      <c r="T362" s="54">
        <f t="shared" si="15"/>
        <v>205</v>
      </c>
    </row>
    <row r="363" spans="1:20" ht="17.25" customHeight="1" x14ac:dyDescent="0.25">
      <c r="A363" s="38" t="s">
        <v>1353</v>
      </c>
      <c r="B363" s="39">
        <v>44960</v>
      </c>
      <c r="C363" s="40">
        <v>44963</v>
      </c>
      <c r="D363" s="41" t="s">
        <v>53</v>
      </c>
      <c r="E363" s="42" t="s">
        <v>1354</v>
      </c>
      <c r="F363" s="42" t="s">
        <v>1229</v>
      </c>
      <c r="G363" s="43">
        <v>28000000</v>
      </c>
      <c r="H363" s="44" t="s">
        <v>26</v>
      </c>
      <c r="I363" s="45" t="s">
        <v>1355</v>
      </c>
      <c r="J363" s="46">
        <v>9916667</v>
      </c>
      <c r="K363" s="47"/>
      <c r="L363" s="48">
        <f t="shared" si="16"/>
        <v>37916667</v>
      </c>
      <c r="M363" s="49"/>
      <c r="N363" s="50"/>
      <c r="O363" s="51"/>
      <c r="Q363" s="52">
        <v>45168</v>
      </c>
      <c r="R363" s="53" t="e">
        <f t="shared" si="17"/>
        <v>#REF!</v>
      </c>
      <c r="S363" s="54" t="e">
        <f>+#REF!-C363</f>
        <v>#REF!</v>
      </c>
      <c r="T363" s="54">
        <f t="shared" si="15"/>
        <v>205</v>
      </c>
    </row>
    <row r="364" spans="1:20" ht="17.25" customHeight="1" x14ac:dyDescent="0.25">
      <c r="A364" s="38" t="s">
        <v>1356</v>
      </c>
      <c r="B364" s="39">
        <v>44960</v>
      </c>
      <c r="C364" s="40">
        <v>44963</v>
      </c>
      <c r="D364" s="41" t="s">
        <v>53</v>
      </c>
      <c r="E364" s="42" t="s">
        <v>1357</v>
      </c>
      <c r="F364" s="42" t="s">
        <v>1229</v>
      </c>
      <c r="G364" s="43">
        <v>28000000</v>
      </c>
      <c r="H364" s="44" t="s">
        <v>26</v>
      </c>
      <c r="I364" s="45" t="s">
        <v>1358</v>
      </c>
      <c r="J364" s="46">
        <v>9916667</v>
      </c>
      <c r="K364" s="47"/>
      <c r="L364" s="48">
        <f t="shared" si="16"/>
        <v>37916667</v>
      </c>
      <c r="M364" s="49"/>
      <c r="N364" s="50"/>
      <c r="O364" s="51"/>
      <c r="Q364" s="52">
        <v>45168</v>
      </c>
      <c r="R364" s="53" t="e">
        <f t="shared" si="17"/>
        <v>#REF!</v>
      </c>
      <c r="S364" s="54" t="e">
        <f>+#REF!-C364</f>
        <v>#REF!</v>
      </c>
      <c r="T364" s="54">
        <f t="shared" si="15"/>
        <v>205</v>
      </c>
    </row>
    <row r="365" spans="1:20" ht="17.25" customHeight="1" x14ac:dyDescent="0.25">
      <c r="A365" s="38" t="s">
        <v>1359</v>
      </c>
      <c r="B365" s="39">
        <v>44963</v>
      </c>
      <c r="C365" s="40">
        <v>44963</v>
      </c>
      <c r="D365" s="41" t="s">
        <v>53</v>
      </c>
      <c r="E365" s="42" t="s">
        <v>1360</v>
      </c>
      <c r="F365" s="42" t="s">
        <v>1229</v>
      </c>
      <c r="G365" s="43">
        <v>28000000</v>
      </c>
      <c r="H365" s="44" t="s">
        <v>26</v>
      </c>
      <c r="I365" s="45" t="s">
        <v>1361</v>
      </c>
      <c r="J365" s="46">
        <v>9916667</v>
      </c>
      <c r="K365" s="47"/>
      <c r="L365" s="48">
        <f t="shared" si="16"/>
        <v>37916667</v>
      </c>
      <c r="M365" s="49"/>
      <c r="N365" s="50"/>
      <c r="O365" s="51"/>
      <c r="Q365" s="52">
        <v>45168</v>
      </c>
      <c r="R365" s="53" t="e">
        <f t="shared" si="17"/>
        <v>#REF!</v>
      </c>
      <c r="S365" s="54" t="e">
        <f>+#REF!-C365</f>
        <v>#REF!</v>
      </c>
      <c r="T365" s="54">
        <f t="shared" si="15"/>
        <v>205</v>
      </c>
    </row>
    <row r="366" spans="1:20" ht="17.25" customHeight="1" x14ac:dyDescent="0.25">
      <c r="A366" s="38" t="s">
        <v>1362</v>
      </c>
      <c r="B366" s="39">
        <v>44960</v>
      </c>
      <c r="C366" s="40">
        <v>44963</v>
      </c>
      <c r="D366" s="41" t="s">
        <v>23</v>
      </c>
      <c r="E366" s="42" t="s">
        <v>1363</v>
      </c>
      <c r="F366" s="42" t="s">
        <v>1364</v>
      </c>
      <c r="G366" s="43">
        <v>68000000</v>
      </c>
      <c r="H366" s="44" t="s">
        <v>26</v>
      </c>
      <c r="I366" s="45" t="s">
        <v>1365</v>
      </c>
      <c r="J366" s="46">
        <v>24083333</v>
      </c>
      <c r="K366" s="47"/>
      <c r="L366" s="48">
        <f t="shared" si="16"/>
        <v>92083333</v>
      </c>
      <c r="M366" s="49"/>
      <c r="N366" s="50"/>
      <c r="O366" s="51"/>
      <c r="Q366" s="52">
        <v>45168</v>
      </c>
      <c r="R366" s="53" t="e">
        <f t="shared" si="17"/>
        <v>#REF!</v>
      </c>
      <c r="S366" s="54" t="e">
        <f>+#REF!-C366</f>
        <v>#REF!</v>
      </c>
      <c r="T366" s="54">
        <f t="shared" si="15"/>
        <v>205</v>
      </c>
    </row>
    <row r="367" spans="1:20" ht="17.25" customHeight="1" x14ac:dyDescent="0.25">
      <c r="A367" s="38" t="s">
        <v>1366</v>
      </c>
      <c r="B367" s="39">
        <v>44963</v>
      </c>
      <c r="C367" s="40">
        <v>44964</v>
      </c>
      <c r="D367" s="41" t="s">
        <v>23</v>
      </c>
      <c r="E367" s="42" t="s">
        <v>1367</v>
      </c>
      <c r="F367" s="42" t="s">
        <v>1368</v>
      </c>
      <c r="G367" s="43">
        <v>58300000</v>
      </c>
      <c r="H367" s="44" t="s">
        <v>26</v>
      </c>
      <c r="I367" s="45" t="s">
        <v>1369</v>
      </c>
      <c r="J367" s="46">
        <v>0</v>
      </c>
      <c r="K367" s="47"/>
      <c r="L367" s="48">
        <f t="shared" si="16"/>
        <v>58300000</v>
      </c>
      <c r="M367" s="49"/>
      <c r="N367" s="50"/>
      <c r="O367" s="51"/>
      <c r="Q367" s="52">
        <v>45168</v>
      </c>
      <c r="R367" s="53" t="e">
        <f t="shared" si="17"/>
        <v>#REF!</v>
      </c>
      <c r="S367" s="54" t="e">
        <f>+#REF!-C367</f>
        <v>#REF!</v>
      </c>
      <c r="T367" s="54">
        <f t="shared" si="15"/>
        <v>204</v>
      </c>
    </row>
    <row r="368" spans="1:20" ht="17.25" customHeight="1" x14ac:dyDescent="0.25">
      <c r="A368" s="38" t="s">
        <v>1370</v>
      </c>
      <c r="B368" s="39">
        <v>44963</v>
      </c>
      <c r="C368" s="40">
        <v>44964</v>
      </c>
      <c r="D368" s="41" t="s">
        <v>23</v>
      </c>
      <c r="E368" s="42" t="s">
        <v>1371</v>
      </c>
      <c r="F368" s="42" t="s">
        <v>161</v>
      </c>
      <c r="G368" s="43">
        <v>80300000</v>
      </c>
      <c r="H368" s="44" t="s">
        <v>26</v>
      </c>
      <c r="I368" s="45" t="s">
        <v>1372</v>
      </c>
      <c r="J368" s="46">
        <v>0</v>
      </c>
      <c r="K368" s="47"/>
      <c r="L368" s="48">
        <f t="shared" si="16"/>
        <v>80300000</v>
      </c>
      <c r="M368" s="49"/>
      <c r="N368" s="50"/>
      <c r="O368" s="51"/>
      <c r="Q368" s="52">
        <v>45168</v>
      </c>
      <c r="R368" s="53" t="e">
        <f t="shared" si="17"/>
        <v>#REF!</v>
      </c>
      <c r="S368" s="54" t="e">
        <f>+#REF!-C368</f>
        <v>#REF!</v>
      </c>
      <c r="T368" s="54">
        <f t="shared" si="15"/>
        <v>204</v>
      </c>
    </row>
    <row r="369" spans="1:20" ht="17.25" customHeight="1" x14ac:dyDescent="0.25">
      <c r="A369" s="38" t="s">
        <v>1373</v>
      </c>
      <c r="B369" s="39">
        <v>44966</v>
      </c>
      <c r="C369" s="40">
        <v>44966</v>
      </c>
      <c r="D369" s="41" t="s">
        <v>23</v>
      </c>
      <c r="E369" s="42" t="s">
        <v>1374</v>
      </c>
      <c r="F369" s="42" t="s">
        <v>1375</v>
      </c>
      <c r="G369" s="43">
        <v>42400000</v>
      </c>
      <c r="H369" s="44" t="s">
        <v>26</v>
      </c>
      <c r="I369" s="45" t="s">
        <v>1376</v>
      </c>
      <c r="J369" s="46">
        <v>14486667</v>
      </c>
      <c r="K369" s="47"/>
      <c r="L369" s="48">
        <f t="shared" si="16"/>
        <v>56886667</v>
      </c>
      <c r="M369" s="49"/>
      <c r="N369" s="50"/>
      <c r="O369" s="51"/>
      <c r="Q369" s="52">
        <v>45168</v>
      </c>
      <c r="R369" s="53" t="e">
        <f t="shared" si="17"/>
        <v>#REF!</v>
      </c>
      <c r="S369" s="54" t="e">
        <f>+#REF!-C369</f>
        <v>#REF!</v>
      </c>
      <c r="T369" s="54">
        <f t="shared" si="15"/>
        <v>202</v>
      </c>
    </row>
    <row r="370" spans="1:20" ht="17.25" customHeight="1" x14ac:dyDescent="0.25">
      <c r="A370" s="38" t="s">
        <v>1377</v>
      </c>
      <c r="B370" s="39">
        <v>44963</v>
      </c>
      <c r="C370" s="40">
        <v>44965</v>
      </c>
      <c r="D370" s="41" t="s">
        <v>23</v>
      </c>
      <c r="E370" s="42" t="s">
        <v>1378</v>
      </c>
      <c r="F370" s="42" t="s">
        <v>1379</v>
      </c>
      <c r="G370" s="43">
        <v>45488000</v>
      </c>
      <c r="H370" s="44" t="s">
        <v>26</v>
      </c>
      <c r="I370" s="45" t="s">
        <v>1380</v>
      </c>
      <c r="J370" s="46">
        <v>15731267</v>
      </c>
      <c r="K370" s="47"/>
      <c r="L370" s="48">
        <f t="shared" si="16"/>
        <v>61219267</v>
      </c>
      <c r="M370" s="49"/>
      <c r="N370" s="50"/>
      <c r="O370" s="51"/>
      <c r="Q370" s="52">
        <v>45168</v>
      </c>
      <c r="R370" s="53" t="e">
        <f t="shared" si="17"/>
        <v>#REF!</v>
      </c>
      <c r="S370" s="54" t="e">
        <f>+#REF!-C370</f>
        <v>#REF!</v>
      </c>
      <c r="T370" s="54">
        <f t="shared" si="15"/>
        <v>203</v>
      </c>
    </row>
    <row r="371" spans="1:20" ht="17.25" customHeight="1" x14ac:dyDescent="0.25">
      <c r="A371" s="38" t="s">
        <v>1381</v>
      </c>
      <c r="B371" s="39">
        <v>44964</v>
      </c>
      <c r="C371" s="40">
        <v>44965</v>
      </c>
      <c r="D371" s="41" t="s">
        <v>23</v>
      </c>
      <c r="E371" s="42" t="s">
        <v>1382</v>
      </c>
      <c r="F371" s="42" t="s">
        <v>1383</v>
      </c>
      <c r="G371" s="43">
        <v>61600000</v>
      </c>
      <c r="H371" s="44" t="s">
        <v>26</v>
      </c>
      <c r="I371" s="45" t="s">
        <v>1384</v>
      </c>
      <c r="J371" s="46">
        <v>21303333</v>
      </c>
      <c r="K371" s="47"/>
      <c r="L371" s="48">
        <f t="shared" si="16"/>
        <v>82903333</v>
      </c>
      <c r="M371" s="49"/>
      <c r="N371" s="50"/>
      <c r="O371" s="51"/>
      <c r="Q371" s="52">
        <v>45168</v>
      </c>
      <c r="R371" s="53" t="e">
        <f t="shared" si="17"/>
        <v>#REF!</v>
      </c>
      <c r="S371" s="54" t="e">
        <f>+#REF!-C371</f>
        <v>#REF!</v>
      </c>
      <c r="T371" s="54">
        <f t="shared" si="15"/>
        <v>203</v>
      </c>
    </row>
    <row r="372" spans="1:20" ht="17.25" customHeight="1" x14ac:dyDescent="0.25">
      <c r="A372" s="38" t="s">
        <v>1385</v>
      </c>
      <c r="B372" s="39">
        <v>44963</v>
      </c>
      <c r="C372" s="40">
        <v>44964</v>
      </c>
      <c r="D372" s="41" t="s">
        <v>23</v>
      </c>
      <c r="E372" s="42" t="s">
        <v>1386</v>
      </c>
      <c r="F372" s="42" t="s">
        <v>1387</v>
      </c>
      <c r="G372" s="43">
        <v>61600000</v>
      </c>
      <c r="H372" s="44" t="s">
        <v>26</v>
      </c>
      <c r="I372" s="45" t="s">
        <v>1388</v>
      </c>
      <c r="J372" s="46">
        <v>21560000</v>
      </c>
      <c r="K372" s="47"/>
      <c r="L372" s="48">
        <f t="shared" si="16"/>
        <v>83160000</v>
      </c>
      <c r="M372" s="49"/>
      <c r="N372" s="50"/>
      <c r="O372" s="51"/>
      <c r="Q372" s="52">
        <v>45168</v>
      </c>
      <c r="R372" s="53" t="e">
        <f t="shared" si="17"/>
        <v>#REF!</v>
      </c>
      <c r="S372" s="54" t="e">
        <f>+#REF!-C372</f>
        <v>#REF!</v>
      </c>
      <c r="T372" s="54">
        <f t="shared" si="15"/>
        <v>204</v>
      </c>
    </row>
    <row r="373" spans="1:20" ht="17.25" customHeight="1" x14ac:dyDescent="0.25">
      <c r="A373" s="38" t="s">
        <v>1389</v>
      </c>
      <c r="B373" s="39">
        <v>44963</v>
      </c>
      <c r="C373" s="40">
        <v>44964</v>
      </c>
      <c r="D373" s="41" t="s">
        <v>23</v>
      </c>
      <c r="E373" s="42" t="s">
        <v>1390</v>
      </c>
      <c r="F373" s="42" t="s">
        <v>935</v>
      </c>
      <c r="G373" s="43">
        <v>61600000</v>
      </c>
      <c r="H373" s="44" t="s">
        <v>26</v>
      </c>
      <c r="I373" s="45" t="s">
        <v>1391</v>
      </c>
      <c r="J373" s="46">
        <v>21560000</v>
      </c>
      <c r="K373" s="47"/>
      <c r="L373" s="48">
        <f t="shared" si="16"/>
        <v>83160000</v>
      </c>
      <c r="M373" s="49"/>
      <c r="N373" s="50"/>
      <c r="O373" s="51"/>
      <c r="Q373" s="52">
        <v>45168</v>
      </c>
      <c r="R373" s="53" t="e">
        <f t="shared" si="17"/>
        <v>#REF!</v>
      </c>
      <c r="S373" s="54" t="e">
        <f>+#REF!-C373</f>
        <v>#REF!</v>
      </c>
      <c r="T373" s="54">
        <f t="shared" si="15"/>
        <v>204</v>
      </c>
    </row>
    <row r="374" spans="1:20" ht="17.25" customHeight="1" x14ac:dyDescent="0.25">
      <c r="A374" s="38" t="s">
        <v>1392</v>
      </c>
      <c r="B374" s="39">
        <v>44963</v>
      </c>
      <c r="C374" s="40">
        <v>44964</v>
      </c>
      <c r="D374" s="41" t="s">
        <v>23</v>
      </c>
      <c r="E374" s="42" t="s">
        <v>1393</v>
      </c>
      <c r="F374" s="42" t="s">
        <v>1394</v>
      </c>
      <c r="G374" s="43">
        <v>73233000</v>
      </c>
      <c r="H374" s="44" t="s">
        <v>26</v>
      </c>
      <c r="I374" s="45" t="s">
        <v>1395</v>
      </c>
      <c r="J374" s="46">
        <v>14646600</v>
      </c>
      <c r="K374" s="47"/>
      <c r="L374" s="48">
        <f t="shared" si="16"/>
        <v>87879600</v>
      </c>
      <c r="M374" s="49"/>
      <c r="N374" s="50"/>
      <c r="O374" s="51"/>
      <c r="Q374" s="52">
        <v>45168</v>
      </c>
      <c r="R374" s="53" t="e">
        <f t="shared" si="17"/>
        <v>#REF!</v>
      </c>
      <c r="S374" s="54" t="e">
        <f>+#REF!-C374</f>
        <v>#REF!</v>
      </c>
      <c r="T374" s="54">
        <f t="shared" si="15"/>
        <v>204</v>
      </c>
    </row>
    <row r="375" spans="1:20" ht="17.25" customHeight="1" x14ac:dyDescent="0.25">
      <c r="A375" s="38" t="s">
        <v>1396</v>
      </c>
      <c r="B375" s="39">
        <v>44963</v>
      </c>
      <c r="C375" s="40">
        <v>44964</v>
      </c>
      <c r="D375" s="41" t="s">
        <v>23</v>
      </c>
      <c r="E375" s="42" t="s">
        <v>1397</v>
      </c>
      <c r="F375" s="42" t="s">
        <v>1398</v>
      </c>
      <c r="G375" s="43">
        <v>53600000</v>
      </c>
      <c r="H375" s="44" t="s">
        <v>26</v>
      </c>
      <c r="I375" s="45" t="s">
        <v>1399</v>
      </c>
      <c r="J375" s="46">
        <v>0</v>
      </c>
      <c r="K375" s="47"/>
      <c r="L375" s="48">
        <f t="shared" si="16"/>
        <v>53600000</v>
      </c>
      <c r="M375" s="49"/>
      <c r="N375" s="50"/>
      <c r="O375" s="51"/>
      <c r="Q375" s="52">
        <v>45168</v>
      </c>
      <c r="R375" s="53" t="e">
        <f t="shared" si="17"/>
        <v>#REF!</v>
      </c>
      <c r="S375" s="54" t="e">
        <f>+#REF!-C375</f>
        <v>#REF!</v>
      </c>
      <c r="T375" s="54">
        <f t="shared" si="15"/>
        <v>204</v>
      </c>
    </row>
    <row r="376" spans="1:20" ht="17.25" customHeight="1" x14ac:dyDescent="0.25">
      <c r="A376" s="38" t="s">
        <v>1400</v>
      </c>
      <c r="B376" s="39">
        <v>44963</v>
      </c>
      <c r="C376" s="40">
        <v>44964</v>
      </c>
      <c r="D376" s="41" t="s">
        <v>23</v>
      </c>
      <c r="E376" s="42" t="s">
        <v>1401</v>
      </c>
      <c r="F376" s="42" t="s">
        <v>1402</v>
      </c>
      <c r="G376" s="43">
        <v>72100000</v>
      </c>
      <c r="H376" s="44" t="s">
        <v>26</v>
      </c>
      <c r="I376" s="45" t="s">
        <v>1403</v>
      </c>
      <c r="J376" s="46">
        <v>0</v>
      </c>
      <c r="K376" s="47"/>
      <c r="L376" s="48">
        <f t="shared" si="16"/>
        <v>72100000</v>
      </c>
      <c r="M376" s="49"/>
      <c r="N376" s="50"/>
      <c r="O376" s="51"/>
      <c r="Q376" s="52">
        <v>45168</v>
      </c>
      <c r="R376" s="53" t="e">
        <f t="shared" si="17"/>
        <v>#REF!</v>
      </c>
      <c r="S376" s="54" t="e">
        <f>+#REF!-C376</f>
        <v>#REF!</v>
      </c>
      <c r="T376" s="54">
        <f t="shared" si="15"/>
        <v>204</v>
      </c>
    </row>
    <row r="377" spans="1:20" ht="17.25" customHeight="1" x14ac:dyDescent="0.25">
      <c r="A377" s="38" t="s">
        <v>1404</v>
      </c>
      <c r="B377" s="39">
        <v>44964</v>
      </c>
      <c r="C377" s="40">
        <v>44964</v>
      </c>
      <c r="D377" s="41" t="s">
        <v>23</v>
      </c>
      <c r="E377" s="42" t="s">
        <v>1405</v>
      </c>
      <c r="F377" s="42" t="s">
        <v>1406</v>
      </c>
      <c r="G377" s="43">
        <v>60000000</v>
      </c>
      <c r="H377" s="44" t="s">
        <v>26</v>
      </c>
      <c r="I377" s="45" t="s">
        <v>1407</v>
      </c>
      <c r="J377" s="46">
        <v>0</v>
      </c>
      <c r="K377" s="47"/>
      <c r="L377" s="48">
        <f t="shared" si="16"/>
        <v>60000000</v>
      </c>
      <c r="M377" s="49"/>
      <c r="N377" s="50"/>
      <c r="O377" s="51"/>
      <c r="Q377" s="52">
        <v>45168</v>
      </c>
      <c r="R377" s="53" t="e">
        <f t="shared" si="17"/>
        <v>#REF!</v>
      </c>
      <c r="S377" s="54" t="e">
        <f>+#REF!-C377</f>
        <v>#REF!</v>
      </c>
      <c r="T377" s="54">
        <f t="shared" si="15"/>
        <v>204</v>
      </c>
    </row>
    <row r="378" spans="1:20" ht="17.25" customHeight="1" x14ac:dyDescent="0.25">
      <c r="A378" s="38" t="s">
        <v>1408</v>
      </c>
      <c r="B378" s="39">
        <v>44964</v>
      </c>
      <c r="C378" s="40">
        <v>44964</v>
      </c>
      <c r="D378" s="41" t="s">
        <v>23</v>
      </c>
      <c r="E378" s="42" t="s">
        <v>1409</v>
      </c>
      <c r="F378" s="42" t="s">
        <v>1410</v>
      </c>
      <c r="G378" s="43">
        <v>59740000</v>
      </c>
      <c r="H378" s="44" t="s">
        <v>26</v>
      </c>
      <c r="I378" s="45" t="s">
        <v>1411</v>
      </c>
      <c r="J378" s="46">
        <v>0</v>
      </c>
      <c r="K378" s="47"/>
      <c r="L378" s="48">
        <f t="shared" si="16"/>
        <v>59740000</v>
      </c>
      <c r="M378" s="49"/>
      <c r="N378" s="50"/>
      <c r="O378" s="51"/>
      <c r="Q378" s="52">
        <v>45168</v>
      </c>
      <c r="R378" s="53" t="e">
        <f t="shared" si="17"/>
        <v>#REF!</v>
      </c>
      <c r="S378" s="54" t="e">
        <f>+#REF!-C378</f>
        <v>#REF!</v>
      </c>
      <c r="T378" s="54">
        <f t="shared" si="15"/>
        <v>204</v>
      </c>
    </row>
    <row r="379" spans="1:20" ht="17.25" customHeight="1" x14ac:dyDescent="0.25">
      <c r="A379" s="38" t="s">
        <v>1412</v>
      </c>
      <c r="B379" s="39">
        <v>44964</v>
      </c>
      <c r="C379" s="40">
        <v>44964</v>
      </c>
      <c r="D379" s="41" t="s">
        <v>23</v>
      </c>
      <c r="E379" s="42" t="s">
        <v>1413</v>
      </c>
      <c r="F379" s="42" t="s">
        <v>1414</v>
      </c>
      <c r="G379" s="43">
        <v>60000000</v>
      </c>
      <c r="H379" s="44" t="s">
        <v>26</v>
      </c>
      <c r="I379" s="45" t="s">
        <v>1415</v>
      </c>
      <c r="J379" s="46">
        <v>0</v>
      </c>
      <c r="K379" s="47"/>
      <c r="L379" s="48">
        <f t="shared" si="16"/>
        <v>60000000</v>
      </c>
      <c r="M379" s="49"/>
      <c r="N379" s="50"/>
      <c r="O379" s="51"/>
      <c r="Q379" s="52">
        <v>45168</v>
      </c>
      <c r="R379" s="53" t="e">
        <f t="shared" si="17"/>
        <v>#REF!</v>
      </c>
      <c r="S379" s="54" t="e">
        <f>+#REF!-C379</f>
        <v>#REF!</v>
      </c>
      <c r="T379" s="54">
        <f t="shared" si="15"/>
        <v>204</v>
      </c>
    </row>
    <row r="380" spans="1:20" ht="17.25" customHeight="1" x14ac:dyDescent="0.25">
      <c r="A380" s="38" t="s">
        <v>1416</v>
      </c>
      <c r="B380" s="39">
        <v>44965</v>
      </c>
      <c r="C380" s="40">
        <v>44965</v>
      </c>
      <c r="D380" s="41" t="s">
        <v>23</v>
      </c>
      <c r="E380" s="42" t="s">
        <v>1417</v>
      </c>
      <c r="F380" s="42" t="s">
        <v>1418</v>
      </c>
      <c r="G380" s="43">
        <v>56000000</v>
      </c>
      <c r="H380" s="44" t="s">
        <v>26</v>
      </c>
      <c r="I380" s="45" t="s">
        <v>1419</v>
      </c>
      <c r="J380" s="46">
        <v>19366667</v>
      </c>
      <c r="K380" s="47"/>
      <c r="L380" s="48">
        <f t="shared" si="16"/>
        <v>75366667</v>
      </c>
      <c r="M380" s="49"/>
      <c r="N380" s="50"/>
      <c r="O380" s="51"/>
      <c r="Q380" s="52">
        <v>45168</v>
      </c>
      <c r="R380" s="53" t="e">
        <f t="shared" si="17"/>
        <v>#REF!</v>
      </c>
      <c r="S380" s="54" t="e">
        <f>+#REF!-C380</f>
        <v>#REF!</v>
      </c>
      <c r="T380" s="54">
        <f t="shared" si="15"/>
        <v>203</v>
      </c>
    </row>
    <row r="381" spans="1:20" ht="17.25" customHeight="1" x14ac:dyDescent="0.25">
      <c r="A381" s="38" t="s">
        <v>1420</v>
      </c>
      <c r="B381" s="39">
        <v>44964</v>
      </c>
      <c r="C381" s="40">
        <v>44965</v>
      </c>
      <c r="D381" s="41" t="s">
        <v>23</v>
      </c>
      <c r="E381" s="42" t="s">
        <v>1421</v>
      </c>
      <c r="F381" s="42" t="s">
        <v>1422</v>
      </c>
      <c r="G381" s="43">
        <v>63000000</v>
      </c>
      <c r="H381" s="44" t="s">
        <v>26</v>
      </c>
      <c r="I381" s="45" t="s">
        <v>1423</v>
      </c>
      <c r="J381" s="46">
        <v>12366667</v>
      </c>
      <c r="K381" s="47"/>
      <c r="L381" s="48">
        <f t="shared" si="16"/>
        <v>75366667</v>
      </c>
      <c r="M381" s="49"/>
      <c r="N381" s="50"/>
      <c r="O381" s="51"/>
      <c r="Q381" s="52">
        <v>45168</v>
      </c>
      <c r="R381" s="53" t="e">
        <f t="shared" si="17"/>
        <v>#REF!</v>
      </c>
      <c r="S381" s="54" t="e">
        <f>+#REF!-C381</f>
        <v>#REF!</v>
      </c>
      <c r="T381" s="54">
        <f t="shared" si="15"/>
        <v>203</v>
      </c>
    </row>
    <row r="382" spans="1:20" ht="17.25" customHeight="1" x14ac:dyDescent="0.25">
      <c r="A382" s="38" t="s">
        <v>1424</v>
      </c>
      <c r="B382" s="39">
        <v>44964</v>
      </c>
      <c r="C382" s="40">
        <v>44965</v>
      </c>
      <c r="D382" s="41" t="s">
        <v>23</v>
      </c>
      <c r="E382" s="42" t="s">
        <v>1425</v>
      </c>
      <c r="F382" s="42" t="s">
        <v>1426</v>
      </c>
      <c r="G382" s="43">
        <v>59400000</v>
      </c>
      <c r="H382" s="44" t="s">
        <v>26</v>
      </c>
      <c r="I382" s="45" t="s">
        <v>1427</v>
      </c>
      <c r="J382" s="46">
        <v>11660000</v>
      </c>
      <c r="K382" s="47"/>
      <c r="L382" s="48">
        <f t="shared" si="16"/>
        <v>71060000</v>
      </c>
      <c r="M382" s="49"/>
      <c r="N382" s="50"/>
      <c r="O382" s="51"/>
      <c r="Q382" s="52">
        <v>45168</v>
      </c>
      <c r="R382" s="53" t="e">
        <f t="shared" si="17"/>
        <v>#REF!</v>
      </c>
      <c r="S382" s="54" t="e">
        <f>+#REF!-C382</f>
        <v>#REF!</v>
      </c>
      <c r="T382" s="54">
        <f t="shared" si="15"/>
        <v>203</v>
      </c>
    </row>
    <row r="383" spans="1:20" ht="17.25" customHeight="1" x14ac:dyDescent="0.25">
      <c r="A383" s="38" t="s">
        <v>1428</v>
      </c>
      <c r="B383" s="39">
        <v>44963</v>
      </c>
      <c r="C383" s="40">
        <v>44964</v>
      </c>
      <c r="D383" s="41" t="s">
        <v>53</v>
      </c>
      <c r="E383" s="42" t="s">
        <v>1429</v>
      </c>
      <c r="F383" s="42" t="s">
        <v>1430</v>
      </c>
      <c r="G383" s="43">
        <v>35200000</v>
      </c>
      <c r="H383" s="44" t="s">
        <v>26</v>
      </c>
      <c r="I383" s="45" t="s">
        <v>1431</v>
      </c>
      <c r="J383" s="46">
        <v>12320000</v>
      </c>
      <c r="K383" s="47"/>
      <c r="L383" s="48">
        <f t="shared" si="16"/>
        <v>47520000</v>
      </c>
      <c r="M383" s="49"/>
      <c r="N383" s="50"/>
      <c r="O383" s="51"/>
      <c r="Q383" s="52">
        <v>45168</v>
      </c>
      <c r="R383" s="53" t="e">
        <f t="shared" si="17"/>
        <v>#REF!</v>
      </c>
      <c r="S383" s="54" t="e">
        <f>+#REF!-C383</f>
        <v>#REF!</v>
      </c>
      <c r="T383" s="54">
        <f t="shared" si="15"/>
        <v>204</v>
      </c>
    </row>
    <row r="384" spans="1:20" ht="17.25" customHeight="1" x14ac:dyDescent="0.25">
      <c r="A384" s="38" t="s">
        <v>1432</v>
      </c>
      <c r="B384" s="39">
        <v>44963</v>
      </c>
      <c r="C384" s="40">
        <v>44963</v>
      </c>
      <c r="D384" s="41" t="s">
        <v>23</v>
      </c>
      <c r="E384" s="42" t="s">
        <v>1433</v>
      </c>
      <c r="F384" s="42" t="s">
        <v>1434</v>
      </c>
      <c r="G384" s="43">
        <v>49440000</v>
      </c>
      <c r="H384" s="44" t="s">
        <v>26</v>
      </c>
      <c r="I384" s="45" t="s">
        <v>1435</v>
      </c>
      <c r="J384" s="46">
        <v>17510000</v>
      </c>
      <c r="K384" s="47"/>
      <c r="L384" s="48">
        <f t="shared" si="16"/>
        <v>66950000</v>
      </c>
      <c r="M384" s="49"/>
      <c r="N384" s="50"/>
      <c r="O384" s="51"/>
      <c r="Q384" s="52">
        <v>45168</v>
      </c>
      <c r="R384" s="53" t="e">
        <f t="shared" si="17"/>
        <v>#REF!</v>
      </c>
      <c r="S384" s="54" t="e">
        <f>+#REF!-C384</f>
        <v>#REF!</v>
      </c>
      <c r="T384" s="54">
        <f t="shared" si="15"/>
        <v>205</v>
      </c>
    </row>
    <row r="385" spans="1:20" ht="17.25" customHeight="1" x14ac:dyDescent="0.25">
      <c r="A385" s="38" t="s">
        <v>1436</v>
      </c>
      <c r="B385" s="39">
        <v>44965</v>
      </c>
      <c r="C385" s="40">
        <v>44965</v>
      </c>
      <c r="D385" s="41" t="s">
        <v>23</v>
      </c>
      <c r="E385" s="42" t="s">
        <v>1437</v>
      </c>
      <c r="F385" s="42" t="s">
        <v>544</v>
      </c>
      <c r="G385" s="43">
        <v>62727000</v>
      </c>
      <c r="H385" s="44" t="s">
        <v>26</v>
      </c>
      <c r="I385" s="45" t="s">
        <v>1438</v>
      </c>
      <c r="J385" s="46">
        <v>0</v>
      </c>
      <c r="K385" s="47"/>
      <c r="L385" s="48">
        <f t="shared" si="16"/>
        <v>62727000</v>
      </c>
      <c r="M385" s="49"/>
      <c r="N385" s="50"/>
      <c r="O385" s="51"/>
      <c r="Q385" s="52">
        <v>45168</v>
      </c>
      <c r="R385" s="53" t="e">
        <f t="shared" si="17"/>
        <v>#REF!</v>
      </c>
      <c r="S385" s="54" t="e">
        <f>+#REF!-C385</f>
        <v>#REF!</v>
      </c>
      <c r="T385" s="54">
        <f t="shared" si="15"/>
        <v>203</v>
      </c>
    </row>
    <row r="386" spans="1:20" ht="17.25" customHeight="1" x14ac:dyDescent="0.25">
      <c r="A386" s="38" t="s">
        <v>1439</v>
      </c>
      <c r="B386" s="39">
        <v>44965</v>
      </c>
      <c r="C386" s="40">
        <v>44965</v>
      </c>
      <c r="D386" s="41" t="s">
        <v>23</v>
      </c>
      <c r="E386" s="42" t="s">
        <v>1440</v>
      </c>
      <c r="F386" s="42" t="s">
        <v>544</v>
      </c>
      <c r="G386" s="43">
        <v>62727000</v>
      </c>
      <c r="H386" s="44" t="s">
        <v>26</v>
      </c>
      <c r="I386" s="45" t="s">
        <v>1441</v>
      </c>
      <c r="J386" s="46">
        <v>0</v>
      </c>
      <c r="K386" s="47"/>
      <c r="L386" s="48">
        <f t="shared" si="16"/>
        <v>62727000</v>
      </c>
      <c r="M386" s="49"/>
      <c r="N386" s="50"/>
      <c r="O386" s="51"/>
      <c r="Q386" s="52">
        <v>45168</v>
      </c>
      <c r="R386" s="53" t="e">
        <f t="shared" si="17"/>
        <v>#REF!</v>
      </c>
      <c r="S386" s="54" t="e">
        <f>+#REF!-C386</f>
        <v>#REF!</v>
      </c>
      <c r="T386" s="54">
        <f t="shared" si="15"/>
        <v>203</v>
      </c>
    </row>
    <row r="387" spans="1:20" ht="17.25" customHeight="1" x14ac:dyDescent="0.25">
      <c r="A387" s="38" t="s">
        <v>1442</v>
      </c>
      <c r="B387" s="39">
        <v>44966</v>
      </c>
      <c r="C387" s="40">
        <v>44966</v>
      </c>
      <c r="D387" s="41" t="s">
        <v>23</v>
      </c>
      <c r="E387" s="42" t="s">
        <v>1443</v>
      </c>
      <c r="F387" s="42" t="s">
        <v>544</v>
      </c>
      <c r="G387" s="43">
        <v>62727000</v>
      </c>
      <c r="H387" s="44" t="s">
        <v>26</v>
      </c>
      <c r="I387" s="45" t="s">
        <v>1444</v>
      </c>
      <c r="J387" s="46">
        <v>0</v>
      </c>
      <c r="K387" s="47"/>
      <c r="L387" s="48">
        <f t="shared" si="16"/>
        <v>62727000</v>
      </c>
      <c r="M387" s="49"/>
      <c r="N387" s="50"/>
      <c r="O387" s="51"/>
      <c r="Q387" s="52">
        <v>45168</v>
      </c>
      <c r="R387" s="53" t="e">
        <f t="shared" si="17"/>
        <v>#REF!</v>
      </c>
      <c r="S387" s="54" t="e">
        <f>+#REF!-C387</f>
        <v>#REF!</v>
      </c>
      <c r="T387" s="54">
        <f t="shared" si="15"/>
        <v>202</v>
      </c>
    </row>
    <row r="388" spans="1:20" ht="17.25" customHeight="1" x14ac:dyDescent="0.25">
      <c r="A388" s="38" t="s">
        <v>1445</v>
      </c>
      <c r="B388" s="39">
        <v>44964</v>
      </c>
      <c r="C388" s="40">
        <v>44965</v>
      </c>
      <c r="D388" s="41" t="s">
        <v>23</v>
      </c>
      <c r="E388" s="42" t="s">
        <v>1446</v>
      </c>
      <c r="F388" s="42" t="s">
        <v>1447</v>
      </c>
      <c r="G388" s="43">
        <v>94039000</v>
      </c>
      <c r="H388" s="44" t="s">
        <v>26</v>
      </c>
      <c r="I388" s="45" t="s">
        <v>1448</v>
      </c>
      <c r="J388" s="46">
        <v>0</v>
      </c>
      <c r="K388" s="47"/>
      <c r="L388" s="48">
        <f t="shared" si="16"/>
        <v>94039000</v>
      </c>
      <c r="M388" s="49"/>
      <c r="N388" s="50"/>
      <c r="O388" s="51"/>
      <c r="Q388" s="52">
        <v>45168</v>
      </c>
      <c r="R388" s="53" t="e">
        <f t="shared" si="17"/>
        <v>#REF!</v>
      </c>
      <c r="S388" s="54" t="e">
        <f>+#REF!-C388</f>
        <v>#REF!</v>
      </c>
      <c r="T388" s="54">
        <f t="shared" si="15"/>
        <v>203</v>
      </c>
    </row>
    <row r="389" spans="1:20" ht="17.25" customHeight="1" x14ac:dyDescent="0.25">
      <c r="A389" s="38" t="s">
        <v>1449</v>
      </c>
      <c r="B389" s="39">
        <v>44964</v>
      </c>
      <c r="C389" s="40">
        <v>44965</v>
      </c>
      <c r="D389" s="41" t="s">
        <v>23</v>
      </c>
      <c r="E389" s="42" t="s">
        <v>1450</v>
      </c>
      <c r="F389" s="42" t="s">
        <v>544</v>
      </c>
      <c r="G389" s="43">
        <v>62727000</v>
      </c>
      <c r="H389" s="44" t="s">
        <v>26</v>
      </c>
      <c r="I389" s="45" t="s">
        <v>1451</v>
      </c>
      <c r="J389" s="46">
        <v>0</v>
      </c>
      <c r="K389" s="47"/>
      <c r="L389" s="48">
        <f t="shared" si="16"/>
        <v>62727000</v>
      </c>
      <c r="M389" s="49"/>
      <c r="N389" s="50"/>
      <c r="O389" s="51"/>
      <c r="Q389" s="52">
        <v>45168</v>
      </c>
      <c r="R389" s="53" t="e">
        <f t="shared" si="17"/>
        <v>#REF!</v>
      </c>
      <c r="S389" s="54" t="e">
        <f>+#REF!-C389</f>
        <v>#REF!</v>
      </c>
      <c r="T389" s="54">
        <f t="shared" si="15"/>
        <v>203</v>
      </c>
    </row>
    <row r="390" spans="1:20" ht="17.25" customHeight="1" x14ac:dyDescent="0.25">
      <c r="A390" s="38" t="s">
        <v>1452</v>
      </c>
      <c r="B390" s="39">
        <v>44963</v>
      </c>
      <c r="C390" s="40">
        <v>44963</v>
      </c>
      <c r="D390" s="41" t="s">
        <v>53</v>
      </c>
      <c r="E390" s="42" t="s">
        <v>1453</v>
      </c>
      <c r="F390" s="42" t="s">
        <v>1454</v>
      </c>
      <c r="G390" s="43">
        <v>44154000</v>
      </c>
      <c r="H390" s="44" t="s">
        <v>26</v>
      </c>
      <c r="I390" s="45" t="s">
        <v>1455</v>
      </c>
      <c r="J390" s="46">
        <v>0</v>
      </c>
      <c r="K390" s="47"/>
      <c r="L390" s="48">
        <f t="shared" si="16"/>
        <v>44154000</v>
      </c>
      <c r="M390" s="49"/>
      <c r="N390" s="50"/>
      <c r="O390" s="51"/>
      <c r="Q390" s="52">
        <v>45168</v>
      </c>
      <c r="R390" s="53" t="e">
        <f t="shared" si="17"/>
        <v>#REF!</v>
      </c>
      <c r="S390" s="54" t="e">
        <f>+#REF!-C390</f>
        <v>#REF!</v>
      </c>
      <c r="T390" s="54">
        <f t="shared" si="15"/>
        <v>205</v>
      </c>
    </row>
    <row r="391" spans="1:20" ht="17.25" customHeight="1" x14ac:dyDescent="0.25">
      <c r="A391" s="38" t="s">
        <v>1456</v>
      </c>
      <c r="B391" s="39">
        <v>44963</v>
      </c>
      <c r="C391" s="40">
        <v>44963</v>
      </c>
      <c r="D391" s="41" t="s">
        <v>53</v>
      </c>
      <c r="E391" s="42" t="s">
        <v>1457</v>
      </c>
      <c r="F391" s="42" t="s">
        <v>1458</v>
      </c>
      <c r="G391" s="43">
        <v>30600000</v>
      </c>
      <c r="H391" s="44" t="s">
        <v>26</v>
      </c>
      <c r="I391" s="45" t="s">
        <v>1459</v>
      </c>
      <c r="J391" s="46">
        <v>0</v>
      </c>
      <c r="K391" s="47"/>
      <c r="L391" s="48">
        <f t="shared" si="16"/>
        <v>30600000</v>
      </c>
      <c r="M391" s="49"/>
      <c r="N391" s="50"/>
      <c r="O391" s="51"/>
      <c r="Q391" s="52">
        <v>45168</v>
      </c>
      <c r="R391" s="53" t="e">
        <f t="shared" si="17"/>
        <v>#REF!</v>
      </c>
      <c r="S391" s="54" t="e">
        <f>+#REF!-C391</f>
        <v>#REF!</v>
      </c>
      <c r="T391" s="54">
        <f t="shared" si="15"/>
        <v>205</v>
      </c>
    </row>
    <row r="392" spans="1:20" ht="17.25" customHeight="1" x14ac:dyDescent="0.25">
      <c r="A392" s="38" t="s">
        <v>1460</v>
      </c>
      <c r="B392" s="39">
        <v>44966</v>
      </c>
      <c r="C392" s="40">
        <v>44967</v>
      </c>
      <c r="D392" s="41" t="s">
        <v>23</v>
      </c>
      <c r="E392" s="42" t="s">
        <v>1461</v>
      </c>
      <c r="F392" s="42" t="s">
        <v>377</v>
      </c>
      <c r="G392" s="43">
        <v>58300000</v>
      </c>
      <c r="H392" s="44" t="s">
        <v>26</v>
      </c>
      <c r="I392" s="45" t="s">
        <v>1462</v>
      </c>
      <c r="J392" s="46">
        <v>0</v>
      </c>
      <c r="K392" s="47"/>
      <c r="L392" s="48">
        <f t="shared" si="16"/>
        <v>58300000</v>
      </c>
      <c r="M392" s="49"/>
      <c r="N392" s="50"/>
      <c r="O392" s="51"/>
      <c r="Q392" s="52">
        <v>45168</v>
      </c>
      <c r="R392" s="53" t="e">
        <f t="shared" si="17"/>
        <v>#REF!</v>
      </c>
      <c r="S392" s="54" t="e">
        <f>+#REF!-C392</f>
        <v>#REF!</v>
      </c>
      <c r="T392" s="54">
        <f t="shared" si="15"/>
        <v>201</v>
      </c>
    </row>
    <row r="393" spans="1:20" ht="17.25" customHeight="1" x14ac:dyDescent="0.25">
      <c r="A393" s="38" t="s">
        <v>1463</v>
      </c>
      <c r="B393" s="39">
        <v>44964</v>
      </c>
      <c r="C393" s="40">
        <v>44966</v>
      </c>
      <c r="D393" s="41" t="s">
        <v>23</v>
      </c>
      <c r="E393" s="42" t="s">
        <v>1464</v>
      </c>
      <c r="F393" s="42" t="s">
        <v>1465</v>
      </c>
      <c r="G393" s="43">
        <v>69525000</v>
      </c>
      <c r="H393" s="44" t="s">
        <v>26</v>
      </c>
      <c r="I393" s="45" t="s">
        <v>1466</v>
      </c>
      <c r="J393" s="46">
        <v>13390000</v>
      </c>
      <c r="K393" s="47"/>
      <c r="L393" s="48">
        <f t="shared" si="16"/>
        <v>82915000</v>
      </c>
      <c r="M393" s="49"/>
      <c r="N393" s="50"/>
      <c r="O393" s="51"/>
      <c r="Q393" s="52">
        <v>45168</v>
      </c>
      <c r="R393" s="53" t="e">
        <f t="shared" si="17"/>
        <v>#REF!</v>
      </c>
      <c r="S393" s="54" t="e">
        <f>+#REF!-C393</f>
        <v>#REF!</v>
      </c>
      <c r="T393" s="54">
        <f t="shared" si="15"/>
        <v>202</v>
      </c>
    </row>
    <row r="394" spans="1:20" ht="17.25" customHeight="1" x14ac:dyDescent="0.25">
      <c r="A394" s="38" t="s">
        <v>1467</v>
      </c>
      <c r="B394" s="39">
        <v>44964</v>
      </c>
      <c r="C394" s="40">
        <v>44964</v>
      </c>
      <c r="D394" s="41" t="s">
        <v>23</v>
      </c>
      <c r="E394" s="42" t="s">
        <v>1468</v>
      </c>
      <c r="F394" s="42" t="s">
        <v>1196</v>
      </c>
      <c r="G394" s="43">
        <v>59600000</v>
      </c>
      <c r="H394" s="44" t="s">
        <v>26</v>
      </c>
      <c r="I394" s="45" t="s">
        <v>1469</v>
      </c>
      <c r="J394" s="46">
        <v>0</v>
      </c>
      <c r="K394" s="47"/>
      <c r="L394" s="48">
        <f t="shared" si="16"/>
        <v>59600000</v>
      </c>
      <c r="M394" s="49"/>
      <c r="N394" s="50"/>
      <c r="O394" s="51"/>
      <c r="Q394" s="52">
        <v>45168</v>
      </c>
      <c r="R394" s="53" t="e">
        <f t="shared" si="17"/>
        <v>#REF!</v>
      </c>
      <c r="S394" s="54" t="e">
        <f>+#REF!-C394</f>
        <v>#REF!</v>
      </c>
      <c r="T394" s="54">
        <f t="shared" si="15"/>
        <v>204</v>
      </c>
    </row>
    <row r="395" spans="1:20" ht="17.25" customHeight="1" x14ac:dyDescent="0.25">
      <c r="A395" s="38" t="s">
        <v>1470</v>
      </c>
      <c r="B395" s="39">
        <v>44964</v>
      </c>
      <c r="C395" s="40">
        <v>44964</v>
      </c>
      <c r="D395" s="41" t="s">
        <v>53</v>
      </c>
      <c r="E395" s="42" t="s">
        <v>1471</v>
      </c>
      <c r="F395" s="42" t="s">
        <v>1472</v>
      </c>
      <c r="G395" s="43">
        <v>35200000</v>
      </c>
      <c r="H395" s="44" t="s">
        <v>26</v>
      </c>
      <c r="I395" s="45" t="s">
        <v>1473</v>
      </c>
      <c r="J395" s="46">
        <v>12320000</v>
      </c>
      <c r="K395" s="47"/>
      <c r="L395" s="48">
        <f t="shared" si="16"/>
        <v>47520000</v>
      </c>
      <c r="M395" s="49"/>
      <c r="N395" s="50"/>
      <c r="O395" s="51"/>
      <c r="Q395" s="52">
        <v>45168</v>
      </c>
      <c r="R395" s="53" t="e">
        <f t="shared" si="17"/>
        <v>#REF!</v>
      </c>
      <c r="S395" s="54" t="e">
        <f>+#REF!-C395</f>
        <v>#REF!</v>
      </c>
      <c r="T395" s="54">
        <f t="shared" si="15"/>
        <v>204</v>
      </c>
    </row>
    <row r="396" spans="1:20" ht="17.25" customHeight="1" x14ac:dyDescent="0.25">
      <c r="A396" s="38" t="s">
        <v>1474</v>
      </c>
      <c r="B396" s="39">
        <v>44965</v>
      </c>
      <c r="C396" s="40">
        <v>44966</v>
      </c>
      <c r="D396" s="41" t="s">
        <v>53</v>
      </c>
      <c r="E396" s="42" t="s">
        <v>1475</v>
      </c>
      <c r="F396" s="42" t="s">
        <v>1476</v>
      </c>
      <c r="G396" s="43">
        <v>30591000</v>
      </c>
      <c r="H396" s="44" t="s">
        <v>26</v>
      </c>
      <c r="I396" s="45" t="s">
        <v>1477</v>
      </c>
      <c r="J396" s="46">
        <v>0</v>
      </c>
      <c r="K396" s="47"/>
      <c r="L396" s="48">
        <f t="shared" si="16"/>
        <v>30591000</v>
      </c>
      <c r="M396" s="49"/>
      <c r="N396" s="50"/>
      <c r="O396" s="51"/>
      <c r="Q396" s="52">
        <v>45168</v>
      </c>
      <c r="R396" s="53" t="e">
        <f t="shared" si="17"/>
        <v>#REF!</v>
      </c>
      <c r="S396" s="54" t="e">
        <f>+#REF!-C396</f>
        <v>#REF!</v>
      </c>
      <c r="T396" s="54">
        <f t="shared" ref="T396:T459" si="18">+Q396-C396</f>
        <v>202</v>
      </c>
    </row>
    <row r="397" spans="1:20" ht="17.25" customHeight="1" x14ac:dyDescent="0.25">
      <c r="A397" s="38" t="s">
        <v>1478</v>
      </c>
      <c r="B397" s="39">
        <v>44965</v>
      </c>
      <c r="C397" s="40">
        <v>44972</v>
      </c>
      <c r="D397" s="41" t="s">
        <v>23</v>
      </c>
      <c r="E397" s="42" t="s">
        <v>1479</v>
      </c>
      <c r="F397" s="42" t="s">
        <v>1480</v>
      </c>
      <c r="G397" s="43">
        <v>53600000</v>
      </c>
      <c r="H397" s="44" t="s">
        <v>26</v>
      </c>
      <c r="I397" s="45" t="s">
        <v>1481</v>
      </c>
      <c r="J397" s="46">
        <v>16973333</v>
      </c>
      <c r="K397" s="47"/>
      <c r="L397" s="48">
        <f t="shared" ref="L397:L460" si="19">+G397+J397-K397</f>
        <v>70573333</v>
      </c>
      <c r="M397" s="49"/>
      <c r="N397" s="50"/>
      <c r="O397" s="51"/>
      <c r="Q397" s="52">
        <v>45168</v>
      </c>
      <c r="R397" s="53" t="e">
        <f t="shared" ref="R397:R460" si="20">ROUND(T397/S397,2)</f>
        <v>#REF!</v>
      </c>
      <c r="S397" s="54" t="e">
        <f>+#REF!-C397</f>
        <v>#REF!</v>
      </c>
      <c r="T397" s="54">
        <f t="shared" si="18"/>
        <v>196</v>
      </c>
    </row>
    <row r="398" spans="1:20" ht="17.25" customHeight="1" x14ac:dyDescent="0.25">
      <c r="A398" s="38" t="s">
        <v>1482</v>
      </c>
      <c r="B398" s="39">
        <v>44965</v>
      </c>
      <c r="C398" s="40">
        <v>44971</v>
      </c>
      <c r="D398" s="41" t="s">
        <v>23</v>
      </c>
      <c r="E398" s="42" t="s">
        <v>1483</v>
      </c>
      <c r="F398" s="42" t="s">
        <v>1484</v>
      </c>
      <c r="G398" s="43">
        <v>47277000</v>
      </c>
      <c r="H398" s="44" t="s">
        <v>26</v>
      </c>
      <c r="I398" s="45" t="s">
        <v>1485</v>
      </c>
      <c r="J398" s="46">
        <v>0</v>
      </c>
      <c r="K398" s="47"/>
      <c r="L398" s="48">
        <f t="shared" si="19"/>
        <v>47277000</v>
      </c>
      <c r="M398" s="49"/>
      <c r="N398" s="50"/>
      <c r="O398" s="51"/>
      <c r="Q398" s="52">
        <v>45168</v>
      </c>
      <c r="R398" s="53" t="e">
        <f t="shared" si="20"/>
        <v>#REF!</v>
      </c>
      <c r="S398" s="54" t="e">
        <f>+#REF!-C398</f>
        <v>#REF!</v>
      </c>
      <c r="T398" s="54">
        <f t="shared" si="18"/>
        <v>197</v>
      </c>
    </row>
    <row r="399" spans="1:20" ht="17.25" customHeight="1" x14ac:dyDescent="0.25">
      <c r="A399" s="38" t="s">
        <v>1486</v>
      </c>
      <c r="B399" s="39">
        <v>44965</v>
      </c>
      <c r="C399" s="40">
        <v>44972</v>
      </c>
      <c r="D399" s="41" t="s">
        <v>23</v>
      </c>
      <c r="E399" s="42" t="s">
        <v>1487</v>
      </c>
      <c r="F399" s="42" t="s">
        <v>1488</v>
      </c>
      <c r="G399" s="43">
        <v>21012000</v>
      </c>
      <c r="H399" s="44" t="s">
        <v>26</v>
      </c>
      <c r="I399" s="45" t="s">
        <v>1489</v>
      </c>
      <c r="J399" s="46">
        <v>0</v>
      </c>
      <c r="K399" s="47"/>
      <c r="L399" s="48">
        <f t="shared" si="19"/>
        <v>21012000</v>
      </c>
      <c r="M399" s="49"/>
      <c r="N399" s="50"/>
      <c r="O399" s="51"/>
      <c r="Q399" s="52">
        <v>45168</v>
      </c>
      <c r="R399" s="53" t="e">
        <f t="shared" si="20"/>
        <v>#REF!</v>
      </c>
      <c r="S399" s="54" t="e">
        <f>+#REF!-C399</f>
        <v>#REF!</v>
      </c>
      <c r="T399" s="54">
        <f t="shared" si="18"/>
        <v>196</v>
      </c>
    </row>
    <row r="400" spans="1:20" ht="17.25" customHeight="1" x14ac:dyDescent="0.25">
      <c r="A400" s="38" t="s">
        <v>1490</v>
      </c>
      <c r="B400" s="39">
        <v>44966</v>
      </c>
      <c r="C400" s="40">
        <v>44972</v>
      </c>
      <c r="D400" s="41" t="s">
        <v>23</v>
      </c>
      <c r="E400" s="42" t="s">
        <v>1491</v>
      </c>
      <c r="F400" s="42" t="s">
        <v>1492</v>
      </c>
      <c r="G400" s="43">
        <v>21012000</v>
      </c>
      <c r="H400" s="44" t="s">
        <v>26</v>
      </c>
      <c r="I400" s="45" t="s">
        <v>1493</v>
      </c>
      <c r="J400" s="46">
        <v>0</v>
      </c>
      <c r="K400" s="47"/>
      <c r="L400" s="48">
        <f t="shared" si="19"/>
        <v>21012000</v>
      </c>
      <c r="M400" s="49"/>
      <c r="N400" s="50"/>
      <c r="O400" s="51"/>
      <c r="Q400" s="52">
        <v>45168</v>
      </c>
      <c r="R400" s="53" t="e">
        <f t="shared" si="20"/>
        <v>#REF!</v>
      </c>
      <c r="S400" s="54" t="e">
        <f>+#REF!-C400</f>
        <v>#REF!</v>
      </c>
      <c r="T400" s="54">
        <f t="shared" si="18"/>
        <v>196</v>
      </c>
    </row>
    <row r="401" spans="1:20" ht="17.25" customHeight="1" x14ac:dyDescent="0.25">
      <c r="A401" s="38" t="s">
        <v>1494</v>
      </c>
      <c r="B401" s="39">
        <v>44965</v>
      </c>
      <c r="C401" s="40">
        <v>44965</v>
      </c>
      <c r="D401" s="41" t="s">
        <v>23</v>
      </c>
      <c r="E401" s="42" t="s">
        <v>1495</v>
      </c>
      <c r="F401" s="42" t="s">
        <v>1496</v>
      </c>
      <c r="G401" s="43">
        <v>21012000</v>
      </c>
      <c r="H401" s="44" t="s">
        <v>26</v>
      </c>
      <c r="I401" s="45" t="s">
        <v>1497</v>
      </c>
      <c r="J401" s="46">
        <v>0</v>
      </c>
      <c r="K401" s="47"/>
      <c r="L401" s="48">
        <f t="shared" si="19"/>
        <v>21012000</v>
      </c>
      <c r="M401" s="49"/>
      <c r="N401" s="50"/>
      <c r="O401" s="51"/>
      <c r="Q401" s="52">
        <v>45168</v>
      </c>
      <c r="R401" s="53" t="e">
        <f t="shared" si="20"/>
        <v>#REF!</v>
      </c>
      <c r="S401" s="54" t="e">
        <f>+#REF!-C401</f>
        <v>#REF!</v>
      </c>
      <c r="T401" s="54">
        <f t="shared" si="18"/>
        <v>203</v>
      </c>
    </row>
    <row r="402" spans="1:20" ht="17.25" customHeight="1" x14ac:dyDescent="0.25">
      <c r="A402" s="38" t="s">
        <v>1498</v>
      </c>
      <c r="B402" s="39">
        <v>44964</v>
      </c>
      <c r="C402" s="40">
        <v>44964</v>
      </c>
      <c r="D402" s="41" t="s">
        <v>23</v>
      </c>
      <c r="E402" s="42" t="s">
        <v>1499</v>
      </c>
      <c r="F402" s="42" t="s">
        <v>1500</v>
      </c>
      <c r="G402" s="43">
        <v>42800000</v>
      </c>
      <c r="H402" s="44" t="s">
        <v>26</v>
      </c>
      <c r="I402" s="45" t="s">
        <v>1501</v>
      </c>
      <c r="J402" s="46">
        <v>14980000</v>
      </c>
      <c r="K402" s="47"/>
      <c r="L402" s="48">
        <f t="shared" si="19"/>
        <v>57780000</v>
      </c>
      <c r="M402" s="49"/>
      <c r="N402" s="50"/>
      <c r="O402" s="51"/>
      <c r="Q402" s="52">
        <v>45168</v>
      </c>
      <c r="R402" s="53" t="e">
        <f t="shared" si="20"/>
        <v>#REF!</v>
      </c>
      <c r="S402" s="54" t="e">
        <f>+#REF!-C402</f>
        <v>#REF!</v>
      </c>
      <c r="T402" s="54">
        <f t="shared" si="18"/>
        <v>204</v>
      </c>
    </row>
    <row r="403" spans="1:20" ht="17.25" customHeight="1" x14ac:dyDescent="0.25">
      <c r="A403" s="38" t="s">
        <v>1502</v>
      </c>
      <c r="B403" s="39">
        <v>44971</v>
      </c>
      <c r="C403" s="40">
        <v>44972</v>
      </c>
      <c r="D403" s="41" t="s">
        <v>23</v>
      </c>
      <c r="E403" s="42" t="s">
        <v>1503</v>
      </c>
      <c r="F403" s="42" t="s">
        <v>788</v>
      </c>
      <c r="G403" s="43">
        <v>71379000</v>
      </c>
      <c r="H403" s="44" t="s">
        <v>26</v>
      </c>
      <c r="I403" s="45" t="s">
        <v>1504</v>
      </c>
      <c r="J403" s="46">
        <v>0</v>
      </c>
      <c r="K403" s="47"/>
      <c r="L403" s="48">
        <f t="shared" si="19"/>
        <v>71379000</v>
      </c>
      <c r="M403" s="49"/>
      <c r="N403" s="50"/>
      <c r="O403" s="51"/>
      <c r="Q403" s="52">
        <v>45168</v>
      </c>
      <c r="R403" s="53" t="e">
        <f t="shared" si="20"/>
        <v>#REF!</v>
      </c>
      <c r="S403" s="54" t="e">
        <f>+#REF!-C403</f>
        <v>#REF!</v>
      </c>
      <c r="T403" s="54">
        <f t="shared" si="18"/>
        <v>196</v>
      </c>
    </row>
    <row r="404" spans="1:20" ht="17.25" customHeight="1" x14ac:dyDescent="0.25">
      <c r="A404" s="38" t="s">
        <v>1505</v>
      </c>
      <c r="B404" s="39">
        <v>44965</v>
      </c>
      <c r="C404" s="40">
        <v>44967</v>
      </c>
      <c r="D404" s="41" t="s">
        <v>23</v>
      </c>
      <c r="E404" s="42" t="s">
        <v>1506</v>
      </c>
      <c r="F404" s="42" t="s">
        <v>354</v>
      </c>
      <c r="G404" s="43">
        <v>77610500</v>
      </c>
      <c r="H404" s="44" t="s">
        <v>26</v>
      </c>
      <c r="I404" s="45" t="s">
        <v>1507</v>
      </c>
      <c r="J404" s="46">
        <v>0</v>
      </c>
      <c r="K404" s="47"/>
      <c r="L404" s="48">
        <f t="shared" si="19"/>
        <v>77610500</v>
      </c>
      <c r="M404" s="49"/>
      <c r="N404" s="50"/>
      <c r="O404" s="51"/>
      <c r="Q404" s="52">
        <v>45168</v>
      </c>
      <c r="R404" s="53" t="e">
        <f t="shared" si="20"/>
        <v>#REF!</v>
      </c>
      <c r="S404" s="54" t="e">
        <f>+#REF!-C404</f>
        <v>#REF!</v>
      </c>
      <c r="T404" s="54">
        <f t="shared" si="18"/>
        <v>201</v>
      </c>
    </row>
    <row r="405" spans="1:20" ht="17.25" customHeight="1" x14ac:dyDescent="0.25">
      <c r="A405" s="38" t="s">
        <v>1508</v>
      </c>
      <c r="B405" s="39">
        <v>44967</v>
      </c>
      <c r="C405" s="40">
        <v>44970</v>
      </c>
      <c r="D405" s="41" t="s">
        <v>23</v>
      </c>
      <c r="E405" s="42" t="s">
        <v>1509</v>
      </c>
      <c r="F405" s="42" t="s">
        <v>849</v>
      </c>
      <c r="G405" s="43">
        <v>62881500</v>
      </c>
      <c r="H405" s="44" t="s">
        <v>26</v>
      </c>
      <c r="I405" s="45" t="s">
        <v>1510</v>
      </c>
      <c r="J405" s="46">
        <v>0</v>
      </c>
      <c r="K405" s="47"/>
      <c r="L405" s="48">
        <f t="shared" si="19"/>
        <v>62881500</v>
      </c>
      <c r="M405" s="49"/>
      <c r="N405" s="50"/>
      <c r="O405" s="51"/>
      <c r="Q405" s="52">
        <v>45168</v>
      </c>
      <c r="R405" s="53" t="e">
        <f t="shared" si="20"/>
        <v>#REF!</v>
      </c>
      <c r="S405" s="54" t="e">
        <f>+#REF!-C405</f>
        <v>#REF!</v>
      </c>
      <c r="T405" s="54">
        <f t="shared" si="18"/>
        <v>198</v>
      </c>
    </row>
    <row r="406" spans="1:20" ht="17.25" customHeight="1" x14ac:dyDescent="0.25">
      <c r="A406" s="38" t="s">
        <v>1511</v>
      </c>
      <c r="B406" s="39">
        <v>44965</v>
      </c>
      <c r="C406" s="40">
        <v>44967</v>
      </c>
      <c r="D406" s="41" t="s">
        <v>23</v>
      </c>
      <c r="E406" s="42" t="s">
        <v>1512</v>
      </c>
      <c r="F406" s="42" t="s">
        <v>1513</v>
      </c>
      <c r="G406" s="43">
        <v>62881500</v>
      </c>
      <c r="H406" s="44" t="s">
        <v>26</v>
      </c>
      <c r="I406" s="45" t="s">
        <v>1514</v>
      </c>
      <c r="J406" s="46">
        <v>0</v>
      </c>
      <c r="K406" s="47"/>
      <c r="L406" s="48">
        <f t="shared" si="19"/>
        <v>62881500</v>
      </c>
      <c r="M406" s="49"/>
      <c r="N406" s="50"/>
      <c r="O406" s="51"/>
      <c r="Q406" s="52">
        <v>45168</v>
      </c>
      <c r="R406" s="53" t="e">
        <f t="shared" si="20"/>
        <v>#REF!</v>
      </c>
      <c r="S406" s="54" t="e">
        <f>+#REF!-C406</f>
        <v>#REF!</v>
      </c>
      <c r="T406" s="54">
        <f t="shared" si="18"/>
        <v>201</v>
      </c>
    </row>
    <row r="407" spans="1:20" ht="17.25" customHeight="1" x14ac:dyDescent="0.25">
      <c r="A407" s="38" t="s">
        <v>1515</v>
      </c>
      <c r="B407" s="39">
        <v>44965</v>
      </c>
      <c r="C407" s="40">
        <v>44967</v>
      </c>
      <c r="D407" s="41" t="s">
        <v>23</v>
      </c>
      <c r="E407" s="42" t="s">
        <v>1516</v>
      </c>
      <c r="F407" s="42" t="s">
        <v>849</v>
      </c>
      <c r="G407" s="43">
        <v>62881500</v>
      </c>
      <c r="H407" s="44" t="s">
        <v>26</v>
      </c>
      <c r="I407" s="45" t="s">
        <v>1517</v>
      </c>
      <c r="J407" s="46">
        <v>0</v>
      </c>
      <c r="K407" s="47"/>
      <c r="L407" s="48">
        <f t="shared" si="19"/>
        <v>62881500</v>
      </c>
      <c r="M407" s="49"/>
      <c r="N407" s="50"/>
      <c r="O407" s="51"/>
      <c r="Q407" s="52">
        <v>45168</v>
      </c>
      <c r="R407" s="53" t="e">
        <f t="shared" si="20"/>
        <v>#REF!</v>
      </c>
      <c r="S407" s="54" t="e">
        <f>+#REF!-C407</f>
        <v>#REF!</v>
      </c>
      <c r="T407" s="54">
        <f t="shared" si="18"/>
        <v>201</v>
      </c>
    </row>
    <row r="408" spans="1:20" ht="17.25" customHeight="1" x14ac:dyDescent="0.25">
      <c r="A408" s="38" t="s">
        <v>1518</v>
      </c>
      <c r="B408" s="39">
        <v>44967</v>
      </c>
      <c r="C408" s="40">
        <v>44970</v>
      </c>
      <c r="D408" s="41" t="s">
        <v>23</v>
      </c>
      <c r="E408" s="42" t="s">
        <v>1519</v>
      </c>
      <c r="F408" s="42" t="s">
        <v>1520</v>
      </c>
      <c r="G408" s="43">
        <v>73645000</v>
      </c>
      <c r="H408" s="44" t="s">
        <v>26</v>
      </c>
      <c r="I408" s="45" t="s">
        <v>1521</v>
      </c>
      <c r="J408" s="46">
        <v>0</v>
      </c>
      <c r="K408" s="47"/>
      <c r="L408" s="48">
        <f t="shared" si="19"/>
        <v>73645000</v>
      </c>
      <c r="M408" s="49"/>
      <c r="N408" s="50"/>
      <c r="O408" s="51"/>
      <c r="Q408" s="52">
        <v>45168</v>
      </c>
      <c r="R408" s="53" t="e">
        <f t="shared" si="20"/>
        <v>#REF!</v>
      </c>
      <c r="S408" s="54" t="e">
        <f>+#REF!-C408</f>
        <v>#REF!</v>
      </c>
      <c r="T408" s="54">
        <f t="shared" si="18"/>
        <v>198</v>
      </c>
    </row>
    <row r="409" spans="1:20" ht="17.25" customHeight="1" x14ac:dyDescent="0.25">
      <c r="A409" s="38" t="s">
        <v>1522</v>
      </c>
      <c r="B409" s="39">
        <v>44965</v>
      </c>
      <c r="C409" s="40">
        <v>44967</v>
      </c>
      <c r="D409" s="41" t="s">
        <v>53</v>
      </c>
      <c r="E409" s="42" t="s">
        <v>1523</v>
      </c>
      <c r="F409" s="42" t="s">
        <v>1524</v>
      </c>
      <c r="G409" s="43">
        <v>37400000</v>
      </c>
      <c r="H409" s="44" t="s">
        <v>26</v>
      </c>
      <c r="I409" s="45" t="s">
        <v>1525</v>
      </c>
      <c r="J409" s="46">
        <v>0</v>
      </c>
      <c r="K409" s="47"/>
      <c r="L409" s="48">
        <f t="shared" si="19"/>
        <v>37400000</v>
      </c>
      <c r="M409" s="49"/>
      <c r="N409" s="50"/>
      <c r="O409" s="51"/>
      <c r="Q409" s="52">
        <v>45168</v>
      </c>
      <c r="R409" s="53" t="e">
        <f t="shared" si="20"/>
        <v>#REF!</v>
      </c>
      <c r="S409" s="54" t="e">
        <f>+#REF!-C409</f>
        <v>#REF!</v>
      </c>
      <c r="T409" s="54">
        <f t="shared" si="18"/>
        <v>201</v>
      </c>
    </row>
    <row r="410" spans="1:20" ht="17.25" customHeight="1" x14ac:dyDescent="0.25">
      <c r="A410" s="38" t="s">
        <v>1526</v>
      </c>
      <c r="B410" s="39">
        <v>44967</v>
      </c>
      <c r="C410" s="40">
        <v>44970</v>
      </c>
      <c r="D410" s="41" t="s">
        <v>23</v>
      </c>
      <c r="E410" s="42" t="s">
        <v>1527</v>
      </c>
      <c r="F410" s="42" t="s">
        <v>849</v>
      </c>
      <c r="G410" s="43">
        <v>62881500</v>
      </c>
      <c r="H410" s="44" t="s">
        <v>26</v>
      </c>
      <c r="I410" s="45" t="s">
        <v>1528</v>
      </c>
      <c r="J410" s="46">
        <v>0</v>
      </c>
      <c r="K410" s="47"/>
      <c r="L410" s="48">
        <f t="shared" si="19"/>
        <v>62881500</v>
      </c>
      <c r="M410" s="49"/>
      <c r="N410" s="50"/>
      <c r="O410" s="51"/>
      <c r="Q410" s="52">
        <v>45168</v>
      </c>
      <c r="R410" s="53" t="e">
        <f t="shared" si="20"/>
        <v>#REF!</v>
      </c>
      <c r="S410" s="54" t="e">
        <f>+#REF!-C410</f>
        <v>#REF!</v>
      </c>
      <c r="T410" s="54">
        <f t="shared" si="18"/>
        <v>198</v>
      </c>
    </row>
    <row r="411" spans="1:20" ht="17.25" customHeight="1" x14ac:dyDescent="0.25">
      <c r="A411" s="38" t="s">
        <v>1529</v>
      </c>
      <c r="B411" s="39">
        <v>44964</v>
      </c>
      <c r="C411" s="40">
        <v>44965</v>
      </c>
      <c r="D411" s="41" t="s">
        <v>23</v>
      </c>
      <c r="E411" s="42" t="s">
        <v>1530</v>
      </c>
      <c r="F411" s="42" t="s">
        <v>1531</v>
      </c>
      <c r="G411" s="43">
        <v>42800000</v>
      </c>
      <c r="H411" s="44" t="s">
        <v>26</v>
      </c>
      <c r="I411" s="45" t="s">
        <v>1532</v>
      </c>
      <c r="J411" s="46">
        <v>14801667</v>
      </c>
      <c r="K411" s="47"/>
      <c r="L411" s="48">
        <f t="shared" si="19"/>
        <v>57601667</v>
      </c>
      <c r="M411" s="49"/>
      <c r="N411" s="50"/>
      <c r="O411" s="51"/>
      <c r="Q411" s="52">
        <v>45168</v>
      </c>
      <c r="R411" s="53" t="e">
        <f t="shared" si="20"/>
        <v>#REF!</v>
      </c>
      <c r="S411" s="54" t="e">
        <f>+#REF!-C411</f>
        <v>#REF!</v>
      </c>
      <c r="T411" s="54">
        <f t="shared" si="18"/>
        <v>203</v>
      </c>
    </row>
    <row r="412" spans="1:20" ht="17.25" customHeight="1" x14ac:dyDescent="0.25">
      <c r="A412" s="38" t="s">
        <v>1533</v>
      </c>
      <c r="B412" s="39">
        <v>44964</v>
      </c>
      <c r="C412" s="40">
        <v>44965</v>
      </c>
      <c r="D412" s="41" t="s">
        <v>53</v>
      </c>
      <c r="E412" s="42" t="s">
        <v>1534</v>
      </c>
      <c r="F412" s="42" t="s">
        <v>1535</v>
      </c>
      <c r="G412" s="43">
        <v>29200000</v>
      </c>
      <c r="H412" s="44" t="s">
        <v>26</v>
      </c>
      <c r="I412" s="45" t="s">
        <v>1536</v>
      </c>
      <c r="J412" s="46">
        <v>10098333</v>
      </c>
      <c r="K412" s="47"/>
      <c r="L412" s="48">
        <f t="shared" si="19"/>
        <v>39298333</v>
      </c>
      <c r="M412" s="49"/>
      <c r="N412" s="50"/>
      <c r="O412" s="51"/>
      <c r="Q412" s="52">
        <v>45168</v>
      </c>
      <c r="R412" s="53" t="e">
        <f t="shared" si="20"/>
        <v>#REF!</v>
      </c>
      <c r="S412" s="54" t="e">
        <f>+#REF!-C412</f>
        <v>#REF!</v>
      </c>
      <c r="T412" s="54">
        <f t="shared" si="18"/>
        <v>203</v>
      </c>
    </row>
    <row r="413" spans="1:20" ht="17.25" customHeight="1" x14ac:dyDescent="0.25">
      <c r="A413" s="38" t="s">
        <v>1537</v>
      </c>
      <c r="B413" s="39">
        <v>44964</v>
      </c>
      <c r="C413" s="40">
        <v>44964</v>
      </c>
      <c r="D413" s="41" t="s">
        <v>23</v>
      </c>
      <c r="E413" s="42" t="s">
        <v>1538</v>
      </c>
      <c r="F413" s="42" t="s">
        <v>1539</v>
      </c>
      <c r="G413" s="43">
        <v>59600000</v>
      </c>
      <c r="H413" s="44" t="s">
        <v>26</v>
      </c>
      <c r="I413" s="45" t="s">
        <v>1540</v>
      </c>
      <c r="J413" s="46">
        <v>20860000</v>
      </c>
      <c r="K413" s="47"/>
      <c r="L413" s="48">
        <f t="shared" si="19"/>
        <v>80460000</v>
      </c>
      <c r="M413" s="49"/>
      <c r="N413" s="50"/>
      <c r="O413" s="51"/>
      <c r="Q413" s="52">
        <v>45168</v>
      </c>
      <c r="R413" s="53" t="e">
        <f t="shared" si="20"/>
        <v>#REF!</v>
      </c>
      <c r="S413" s="54" t="e">
        <f>+#REF!-C413</f>
        <v>#REF!</v>
      </c>
      <c r="T413" s="54">
        <f t="shared" si="18"/>
        <v>204</v>
      </c>
    </row>
    <row r="414" spans="1:20" ht="17.25" customHeight="1" x14ac:dyDescent="0.25">
      <c r="A414" s="38" t="s">
        <v>1541</v>
      </c>
      <c r="B414" s="39">
        <v>44964</v>
      </c>
      <c r="C414" s="40">
        <v>44965</v>
      </c>
      <c r="D414" s="41" t="s">
        <v>23</v>
      </c>
      <c r="E414" s="42" t="s">
        <v>1542</v>
      </c>
      <c r="F414" s="42" t="s">
        <v>1543</v>
      </c>
      <c r="G414" s="43">
        <v>59600000</v>
      </c>
      <c r="H414" s="44" t="s">
        <v>26</v>
      </c>
      <c r="I414" s="45" t="s">
        <v>1544</v>
      </c>
      <c r="J414" s="46">
        <v>20611667</v>
      </c>
      <c r="K414" s="47"/>
      <c r="L414" s="48">
        <f t="shared" si="19"/>
        <v>80211667</v>
      </c>
      <c r="M414" s="49"/>
      <c r="N414" s="50"/>
      <c r="O414" s="51"/>
      <c r="Q414" s="52">
        <v>45168</v>
      </c>
      <c r="R414" s="53" t="e">
        <f t="shared" si="20"/>
        <v>#REF!</v>
      </c>
      <c r="S414" s="54" t="e">
        <f>+#REF!-C414</f>
        <v>#REF!</v>
      </c>
      <c r="T414" s="54">
        <f t="shared" si="18"/>
        <v>203</v>
      </c>
    </row>
    <row r="415" spans="1:20" ht="17.25" customHeight="1" x14ac:dyDescent="0.25">
      <c r="A415" s="38" t="s">
        <v>1545</v>
      </c>
      <c r="B415" s="39">
        <v>44964</v>
      </c>
      <c r="C415" s="40">
        <v>44964</v>
      </c>
      <c r="D415" s="41" t="s">
        <v>53</v>
      </c>
      <c r="E415" s="42" t="s">
        <v>1546</v>
      </c>
      <c r="F415" s="42" t="s">
        <v>1472</v>
      </c>
      <c r="G415" s="43">
        <v>35200000</v>
      </c>
      <c r="H415" s="44" t="s">
        <v>26</v>
      </c>
      <c r="I415" s="45" t="s">
        <v>1547</v>
      </c>
      <c r="J415" s="46">
        <v>12320000</v>
      </c>
      <c r="K415" s="47"/>
      <c r="L415" s="48">
        <f t="shared" si="19"/>
        <v>47520000</v>
      </c>
      <c r="M415" s="49"/>
      <c r="N415" s="50"/>
      <c r="O415" s="51"/>
      <c r="Q415" s="52">
        <v>45168</v>
      </c>
      <c r="R415" s="53" t="e">
        <f t="shared" si="20"/>
        <v>#REF!</v>
      </c>
      <c r="S415" s="54" t="e">
        <f>+#REF!-C415</f>
        <v>#REF!</v>
      </c>
      <c r="T415" s="54">
        <f t="shared" si="18"/>
        <v>204</v>
      </c>
    </row>
    <row r="416" spans="1:20" ht="17.25" customHeight="1" x14ac:dyDescent="0.25">
      <c r="A416" s="38" t="s">
        <v>1548</v>
      </c>
      <c r="B416" s="39">
        <v>44964</v>
      </c>
      <c r="C416" s="40">
        <v>44965</v>
      </c>
      <c r="D416" s="41" t="s">
        <v>53</v>
      </c>
      <c r="E416" s="42" t="s">
        <v>1549</v>
      </c>
      <c r="F416" s="42" t="s">
        <v>1472</v>
      </c>
      <c r="G416" s="43">
        <v>35200000</v>
      </c>
      <c r="H416" s="44" t="s">
        <v>26</v>
      </c>
      <c r="I416" s="45" t="s">
        <v>1550</v>
      </c>
      <c r="J416" s="46">
        <v>12173333</v>
      </c>
      <c r="K416" s="47"/>
      <c r="L416" s="48">
        <f t="shared" si="19"/>
        <v>47373333</v>
      </c>
      <c r="M416" s="49"/>
      <c r="N416" s="50"/>
      <c r="O416" s="51"/>
      <c r="Q416" s="52">
        <v>45168</v>
      </c>
      <c r="R416" s="53" t="e">
        <f t="shared" si="20"/>
        <v>#REF!</v>
      </c>
      <c r="S416" s="54" t="e">
        <f>+#REF!-C416</f>
        <v>#REF!</v>
      </c>
      <c r="T416" s="54">
        <f t="shared" si="18"/>
        <v>203</v>
      </c>
    </row>
    <row r="417" spans="1:20" ht="17.25" customHeight="1" x14ac:dyDescent="0.25">
      <c r="A417" s="38" t="s">
        <v>1551</v>
      </c>
      <c r="B417" s="39">
        <v>44966</v>
      </c>
      <c r="C417" s="40">
        <v>44967</v>
      </c>
      <c r="D417" s="41" t="s">
        <v>23</v>
      </c>
      <c r="E417" s="42" t="s">
        <v>1552</v>
      </c>
      <c r="F417" s="42" t="s">
        <v>1553</v>
      </c>
      <c r="G417" s="43">
        <v>64890000</v>
      </c>
      <c r="H417" s="44" t="s">
        <v>26</v>
      </c>
      <c r="I417" s="45" t="s">
        <v>1554</v>
      </c>
      <c r="J417" s="46">
        <v>0</v>
      </c>
      <c r="K417" s="47"/>
      <c r="L417" s="48">
        <f t="shared" si="19"/>
        <v>64890000</v>
      </c>
      <c r="M417" s="49"/>
      <c r="N417" s="50"/>
      <c r="O417" s="51"/>
      <c r="Q417" s="52">
        <v>45168</v>
      </c>
      <c r="R417" s="53" t="e">
        <f t="shared" si="20"/>
        <v>#REF!</v>
      </c>
      <c r="S417" s="54" t="e">
        <f>+#REF!-C417</f>
        <v>#REF!</v>
      </c>
      <c r="T417" s="54">
        <f t="shared" si="18"/>
        <v>201</v>
      </c>
    </row>
    <row r="418" spans="1:20" ht="17.25" customHeight="1" x14ac:dyDescent="0.25">
      <c r="A418" s="38" t="s">
        <v>1555</v>
      </c>
      <c r="B418" s="39">
        <v>44964</v>
      </c>
      <c r="C418" s="40">
        <v>44965</v>
      </c>
      <c r="D418" s="41" t="s">
        <v>23</v>
      </c>
      <c r="E418" s="42" t="s">
        <v>1556</v>
      </c>
      <c r="F418" s="42" t="s">
        <v>1557</v>
      </c>
      <c r="G418" s="43">
        <v>44800000</v>
      </c>
      <c r="H418" s="44" t="s">
        <v>26</v>
      </c>
      <c r="I418" s="45" t="s">
        <v>1558</v>
      </c>
      <c r="J418" s="46">
        <v>14186667</v>
      </c>
      <c r="K418" s="47"/>
      <c r="L418" s="48">
        <f t="shared" si="19"/>
        <v>58986667</v>
      </c>
      <c r="M418" s="49"/>
      <c r="N418" s="50"/>
      <c r="O418" s="51"/>
      <c r="Q418" s="52">
        <v>45168</v>
      </c>
      <c r="R418" s="53" t="e">
        <f t="shared" si="20"/>
        <v>#REF!</v>
      </c>
      <c r="S418" s="54" t="e">
        <f>+#REF!-C418</f>
        <v>#REF!</v>
      </c>
      <c r="T418" s="54">
        <f t="shared" si="18"/>
        <v>203</v>
      </c>
    </row>
    <row r="419" spans="1:20" ht="17.25" customHeight="1" x14ac:dyDescent="0.25">
      <c r="A419" s="38" t="s">
        <v>1559</v>
      </c>
      <c r="B419" s="39">
        <v>44967</v>
      </c>
      <c r="C419" s="40">
        <v>44970</v>
      </c>
      <c r="D419" s="41" t="s">
        <v>53</v>
      </c>
      <c r="E419" s="42" t="s">
        <v>1560</v>
      </c>
      <c r="F419" s="42" t="s">
        <v>1561</v>
      </c>
      <c r="G419" s="43">
        <v>42000000</v>
      </c>
      <c r="H419" s="44" t="s">
        <v>26</v>
      </c>
      <c r="I419" s="45" t="s">
        <v>1562</v>
      </c>
      <c r="J419" s="46">
        <v>0</v>
      </c>
      <c r="K419" s="47">
        <v>36400000</v>
      </c>
      <c r="L419" s="48">
        <f t="shared" si="19"/>
        <v>5600000</v>
      </c>
      <c r="M419" s="49"/>
      <c r="N419" s="50"/>
      <c r="O419" s="51"/>
      <c r="Q419" s="52">
        <v>45168</v>
      </c>
      <c r="R419" s="53" t="e">
        <f t="shared" si="20"/>
        <v>#REF!</v>
      </c>
      <c r="S419" s="54" t="e">
        <f>+#REF!-C419</f>
        <v>#REF!</v>
      </c>
      <c r="T419" s="54">
        <f t="shared" si="18"/>
        <v>198</v>
      </c>
    </row>
    <row r="420" spans="1:20" ht="17.25" customHeight="1" x14ac:dyDescent="0.25">
      <c r="A420" s="38" t="s">
        <v>1563</v>
      </c>
      <c r="B420" s="39">
        <v>44971</v>
      </c>
      <c r="C420" s="40">
        <v>44973</v>
      </c>
      <c r="D420" s="41" t="s">
        <v>23</v>
      </c>
      <c r="E420" s="42" t="s">
        <v>1564</v>
      </c>
      <c r="F420" s="42" t="s">
        <v>1565</v>
      </c>
      <c r="G420" s="43">
        <v>120510000</v>
      </c>
      <c r="H420" s="44" t="s">
        <v>26</v>
      </c>
      <c r="I420" s="45" t="s">
        <v>1566</v>
      </c>
      <c r="J420" s="46">
        <v>0</v>
      </c>
      <c r="K420" s="47"/>
      <c r="L420" s="48">
        <f t="shared" si="19"/>
        <v>120510000</v>
      </c>
      <c r="M420" s="49"/>
      <c r="N420" s="50"/>
      <c r="O420" s="51"/>
      <c r="Q420" s="52">
        <v>45168</v>
      </c>
      <c r="R420" s="53" t="e">
        <f t="shared" si="20"/>
        <v>#REF!</v>
      </c>
      <c r="S420" s="54" t="e">
        <f>+#REF!-C420</f>
        <v>#REF!</v>
      </c>
      <c r="T420" s="54">
        <f t="shared" si="18"/>
        <v>195</v>
      </c>
    </row>
    <row r="421" spans="1:20" ht="17.25" customHeight="1" x14ac:dyDescent="0.25">
      <c r="A421" s="38" t="s">
        <v>1567</v>
      </c>
      <c r="B421" s="39">
        <v>44966</v>
      </c>
      <c r="C421" s="40">
        <v>44971</v>
      </c>
      <c r="D421" s="41" t="s">
        <v>23</v>
      </c>
      <c r="E421" s="42" t="s">
        <v>1568</v>
      </c>
      <c r="F421" s="42" t="s">
        <v>1569</v>
      </c>
      <c r="G421" s="43">
        <v>29912000</v>
      </c>
      <c r="H421" s="44" t="s">
        <v>26</v>
      </c>
      <c r="I421" s="45" t="s">
        <v>1570</v>
      </c>
      <c r="J421" s="46">
        <v>0</v>
      </c>
      <c r="K421" s="47"/>
      <c r="L421" s="48">
        <f t="shared" si="19"/>
        <v>29912000</v>
      </c>
      <c r="M421" s="49"/>
      <c r="N421" s="50"/>
      <c r="O421" s="51"/>
      <c r="Q421" s="52">
        <v>45168</v>
      </c>
      <c r="R421" s="53" t="e">
        <f t="shared" si="20"/>
        <v>#REF!</v>
      </c>
      <c r="S421" s="54" t="e">
        <f>+#REF!-C421</f>
        <v>#REF!</v>
      </c>
      <c r="T421" s="54">
        <f t="shared" si="18"/>
        <v>197</v>
      </c>
    </row>
    <row r="422" spans="1:20" ht="17.25" customHeight="1" x14ac:dyDescent="0.25">
      <c r="A422" s="38" t="s">
        <v>1571</v>
      </c>
      <c r="B422" s="39">
        <v>44966</v>
      </c>
      <c r="C422" s="40">
        <v>44971</v>
      </c>
      <c r="D422" s="41" t="s">
        <v>23</v>
      </c>
      <c r="E422" s="42" t="s">
        <v>1572</v>
      </c>
      <c r="F422" s="42" t="s">
        <v>1573</v>
      </c>
      <c r="G422" s="43">
        <v>21012000</v>
      </c>
      <c r="H422" s="44" t="s">
        <v>26</v>
      </c>
      <c r="I422" s="45" t="s">
        <v>1574</v>
      </c>
      <c r="J422" s="46">
        <v>0</v>
      </c>
      <c r="K422" s="47"/>
      <c r="L422" s="48">
        <f t="shared" si="19"/>
        <v>21012000</v>
      </c>
      <c r="M422" s="49"/>
      <c r="N422" s="50"/>
      <c r="O422" s="51"/>
      <c r="Q422" s="52">
        <v>45168</v>
      </c>
      <c r="R422" s="53" t="e">
        <f t="shared" si="20"/>
        <v>#REF!</v>
      </c>
      <c r="S422" s="54" t="e">
        <f>+#REF!-C422</f>
        <v>#REF!</v>
      </c>
      <c r="T422" s="54">
        <f t="shared" si="18"/>
        <v>197</v>
      </c>
    </row>
    <row r="423" spans="1:20" ht="17.25" customHeight="1" x14ac:dyDescent="0.25">
      <c r="A423" s="38" t="s">
        <v>1575</v>
      </c>
      <c r="B423" s="39">
        <v>44971</v>
      </c>
      <c r="C423" s="40">
        <v>44972</v>
      </c>
      <c r="D423" s="41" t="s">
        <v>23</v>
      </c>
      <c r="E423" s="42" t="s">
        <v>1576</v>
      </c>
      <c r="F423" s="42" t="s">
        <v>1577</v>
      </c>
      <c r="G423" s="43">
        <v>64470000</v>
      </c>
      <c r="H423" s="44" t="s">
        <v>26</v>
      </c>
      <c r="I423" s="45" t="s">
        <v>1578</v>
      </c>
      <c r="J423" s="46">
        <v>0</v>
      </c>
      <c r="K423" s="47"/>
      <c r="L423" s="48">
        <f t="shared" si="19"/>
        <v>64470000</v>
      </c>
      <c r="M423" s="49"/>
      <c r="N423" s="50"/>
      <c r="O423" s="51"/>
      <c r="Q423" s="52">
        <v>45168</v>
      </c>
      <c r="R423" s="53" t="e">
        <f t="shared" si="20"/>
        <v>#REF!</v>
      </c>
      <c r="S423" s="54" t="e">
        <f>+#REF!-C423</f>
        <v>#REF!</v>
      </c>
      <c r="T423" s="54">
        <f t="shared" si="18"/>
        <v>196</v>
      </c>
    </row>
    <row r="424" spans="1:20" ht="17.25" customHeight="1" x14ac:dyDescent="0.25">
      <c r="A424" s="38" t="s">
        <v>1579</v>
      </c>
      <c r="B424" s="39">
        <v>44971</v>
      </c>
      <c r="C424" s="40">
        <v>44972</v>
      </c>
      <c r="D424" s="41" t="s">
        <v>23</v>
      </c>
      <c r="E424" s="42" t="s">
        <v>1580</v>
      </c>
      <c r="F424" s="42" t="s">
        <v>1581</v>
      </c>
      <c r="G424" s="43">
        <v>47277000</v>
      </c>
      <c r="H424" s="44" t="s">
        <v>26</v>
      </c>
      <c r="I424" s="45" t="s">
        <v>1582</v>
      </c>
      <c r="J424" s="46">
        <v>0</v>
      </c>
      <c r="K424" s="47"/>
      <c r="L424" s="48">
        <f t="shared" si="19"/>
        <v>47277000</v>
      </c>
      <c r="M424" s="49"/>
      <c r="N424" s="50"/>
      <c r="O424" s="51"/>
      <c r="Q424" s="52">
        <v>45168</v>
      </c>
      <c r="R424" s="53" t="e">
        <f t="shared" si="20"/>
        <v>#REF!</v>
      </c>
      <c r="S424" s="54" t="e">
        <f>+#REF!-C424</f>
        <v>#REF!</v>
      </c>
      <c r="T424" s="54">
        <f t="shared" si="18"/>
        <v>196</v>
      </c>
    </row>
    <row r="425" spans="1:20" ht="17.25" customHeight="1" x14ac:dyDescent="0.25">
      <c r="A425" s="38" t="s">
        <v>1583</v>
      </c>
      <c r="B425" s="39">
        <v>44970</v>
      </c>
      <c r="C425" s="40">
        <v>44971</v>
      </c>
      <c r="D425" s="41" t="s">
        <v>23</v>
      </c>
      <c r="E425" s="42" t="s">
        <v>1584</v>
      </c>
      <c r="F425" s="42" t="s">
        <v>1585</v>
      </c>
      <c r="G425" s="43">
        <v>29912000</v>
      </c>
      <c r="H425" s="44" t="s">
        <v>26</v>
      </c>
      <c r="I425" s="45" t="s">
        <v>1586</v>
      </c>
      <c r="J425" s="46">
        <v>0</v>
      </c>
      <c r="K425" s="47"/>
      <c r="L425" s="48">
        <f t="shared" si="19"/>
        <v>29912000</v>
      </c>
      <c r="M425" s="49"/>
      <c r="N425" s="50"/>
      <c r="O425" s="51"/>
      <c r="Q425" s="52">
        <v>45168</v>
      </c>
      <c r="R425" s="53" t="e">
        <f t="shared" si="20"/>
        <v>#REF!</v>
      </c>
      <c r="S425" s="54" t="e">
        <f>+#REF!-C425</f>
        <v>#REF!</v>
      </c>
      <c r="T425" s="54">
        <f t="shared" si="18"/>
        <v>197</v>
      </c>
    </row>
    <row r="426" spans="1:20" ht="17.25" customHeight="1" x14ac:dyDescent="0.25">
      <c r="A426" s="38" t="s">
        <v>1587</v>
      </c>
      <c r="B426" s="39">
        <v>44970</v>
      </c>
      <c r="C426" s="40">
        <v>44974</v>
      </c>
      <c r="D426" s="41" t="s">
        <v>23</v>
      </c>
      <c r="E426" s="42" t="s">
        <v>1588</v>
      </c>
      <c r="F426" s="42" t="s">
        <v>1589</v>
      </c>
      <c r="G426" s="43">
        <v>55620000</v>
      </c>
      <c r="H426" s="44" t="s">
        <v>26</v>
      </c>
      <c r="I426" s="45" t="s">
        <v>1590</v>
      </c>
      <c r="J426" s="46">
        <v>0</v>
      </c>
      <c r="K426" s="47"/>
      <c r="L426" s="48">
        <f t="shared" si="19"/>
        <v>55620000</v>
      </c>
      <c r="M426" s="49"/>
      <c r="N426" s="50"/>
      <c r="O426" s="51"/>
      <c r="Q426" s="52">
        <v>45168</v>
      </c>
      <c r="R426" s="53" t="e">
        <f t="shared" si="20"/>
        <v>#REF!</v>
      </c>
      <c r="S426" s="54" t="e">
        <f>+#REF!-C426</f>
        <v>#REF!</v>
      </c>
      <c r="T426" s="54">
        <f t="shared" si="18"/>
        <v>194</v>
      </c>
    </row>
    <row r="427" spans="1:20" ht="17.25" customHeight="1" x14ac:dyDescent="0.25">
      <c r="A427" s="38" t="s">
        <v>1591</v>
      </c>
      <c r="B427" s="39">
        <v>44965</v>
      </c>
      <c r="C427" s="40">
        <v>44966</v>
      </c>
      <c r="D427" s="41" t="s">
        <v>23</v>
      </c>
      <c r="E427" s="42" t="s">
        <v>1592</v>
      </c>
      <c r="F427" s="42" t="s">
        <v>1593</v>
      </c>
      <c r="G427" s="43">
        <v>55620000</v>
      </c>
      <c r="H427" s="44" t="s">
        <v>26</v>
      </c>
      <c r="I427" s="45" t="s">
        <v>1594</v>
      </c>
      <c r="J427" s="46">
        <v>16892000</v>
      </c>
      <c r="K427" s="47"/>
      <c r="L427" s="48">
        <f t="shared" si="19"/>
        <v>72512000</v>
      </c>
      <c r="M427" s="49"/>
      <c r="N427" s="50"/>
      <c r="O427" s="51"/>
      <c r="Q427" s="52">
        <v>45168</v>
      </c>
      <c r="R427" s="53" t="e">
        <f t="shared" si="20"/>
        <v>#REF!</v>
      </c>
      <c r="S427" s="54" t="e">
        <f>+#REF!-C427</f>
        <v>#REF!</v>
      </c>
      <c r="T427" s="54">
        <f t="shared" si="18"/>
        <v>202</v>
      </c>
    </row>
    <row r="428" spans="1:20" ht="17.25" customHeight="1" x14ac:dyDescent="0.25">
      <c r="A428" s="38" t="s">
        <v>1595</v>
      </c>
      <c r="B428" s="39">
        <v>44971</v>
      </c>
      <c r="C428" s="40">
        <v>44972</v>
      </c>
      <c r="D428" s="41" t="s">
        <v>23</v>
      </c>
      <c r="E428" s="42" t="s">
        <v>1596</v>
      </c>
      <c r="F428" s="42" t="s">
        <v>1597</v>
      </c>
      <c r="G428" s="43">
        <v>63495000</v>
      </c>
      <c r="H428" s="44" t="s">
        <v>26</v>
      </c>
      <c r="I428" s="45" t="s">
        <v>1598</v>
      </c>
      <c r="J428" s="46">
        <v>0</v>
      </c>
      <c r="K428" s="47"/>
      <c r="L428" s="48">
        <f t="shared" si="19"/>
        <v>63495000</v>
      </c>
      <c r="M428" s="49"/>
      <c r="N428" s="50"/>
      <c r="O428" s="51"/>
      <c r="Q428" s="52">
        <v>45168</v>
      </c>
      <c r="R428" s="53" t="e">
        <f t="shared" si="20"/>
        <v>#REF!</v>
      </c>
      <c r="S428" s="54" t="e">
        <f>+#REF!-C428</f>
        <v>#REF!</v>
      </c>
      <c r="T428" s="54">
        <f t="shared" si="18"/>
        <v>196</v>
      </c>
    </row>
    <row r="429" spans="1:20" ht="17.25" customHeight="1" x14ac:dyDescent="0.25">
      <c r="A429" s="38" t="s">
        <v>1599</v>
      </c>
      <c r="B429" s="39">
        <v>44971</v>
      </c>
      <c r="C429" s="40">
        <v>44972</v>
      </c>
      <c r="D429" s="41" t="s">
        <v>23</v>
      </c>
      <c r="E429" s="42" t="s">
        <v>1600</v>
      </c>
      <c r="F429" s="42" t="s">
        <v>1601</v>
      </c>
      <c r="G429" s="43">
        <v>55620000</v>
      </c>
      <c r="H429" s="44" t="s">
        <v>26</v>
      </c>
      <c r="I429" s="45" t="s">
        <v>1602</v>
      </c>
      <c r="J429" s="46">
        <v>0</v>
      </c>
      <c r="K429" s="47"/>
      <c r="L429" s="48">
        <f t="shared" si="19"/>
        <v>55620000</v>
      </c>
      <c r="M429" s="49"/>
      <c r="N429" s="50"/>
      <c r="O429" s="51"/>
      <c r="Q429" s="52">
        <v>45168</v>
      </c>
      <c r="R429" s="53" t="e">
        <f t="shared" si="20"/>
        <v>#REF!</v>
      </c>
      <c r="S429" s="54" t="e">
        <f>+#REF!-C429</f>
        <v>#REF!</v>
      </c>
      <c r="T429" s="54">
        <f t="shared" si="18"/>
        <v>196</v>
      </c>
    </row>
    <row r="430" spans="1:20" ht="17.25" customHeight="1" x14ac:dyDescent="0.25">
      <c r="A430" s="38" t="s">
        <v>1603</v>
      </c>
      <c r="B430" s="39">
        <v>44967</v>
      </c>
      <c r="C430" s="40">
        <v>44971</v>
      </c>
      <c r="D430" s="41" t="s">
        <v>53</v>
      </c>
      <c r="E430" s="42" t="s">
        <v>1604</v>
      </c>
      <c r="F430" s="42" t="s">
        <v>1605</v>
      </c>
      <c r="G430" s="43">
        <v>43740000</v>
      </c>
      <c r="H430" s="44" t="s">
        <v>26</v>
      </c>
      <c r="I430" s="45" t="s">
        <v>1606</v>
      </c>
      <c r="J430" s="46">
        <v>0</v>
      </c>
      <c r="K430" s="47"/>
      <c r="L430" s="48">
        <f t="shared" si="19"/>
        <v>43740000</v>
      </c>
      <c r="M430" s="49"/>
      <c r="N430" s="50"/>
      <c r="O430" s="51"/>
      <c r="Q430" s="52">
        <v>45168</v>
      </c>
      <c r="R430" s="53" t="e">
        <f t="shared" si="20"/>
        <v>#REF!</v>
      </c>
      <c r="S430" s="54" t="e">
        <f>+#REF!-C430</f>
        <v>#REF!</v>
      </c>
      <c r="T430" s="54">
        <f t="shared" si="18"/>
        <v>197</v>
      </c>
    </row>
    <row r="431" spans="1:20" ht="17.25" customHeight="1" x14ac:dyDescent="0.25">
      <c r="A431" s="38" t="s">
        <v>1607</v>
      </c>
      <c r="B431" s="39">
        <v>44966</v>
      </c>
      <c r="C431" s="40">
        <v>44967</v>
      </c>
      <c r="D431" s="41" t="s">
        <v>23</v>
      </c>
      <c r="E431" s="42" t="s">
        <v>1608</v>
      </c>
      <c r="F431" s="42" t="s">
        <v>1609</v>
      </c>
      <c r="G431" s="43">
        <v>67500000</v>
      </c>
      <c r="H431" s="44" t="s">
        <v>26</v>
      </c>
      <c r="I431" s="45" t="s">
        <v>1610</v>
      </c>
      <c r="J431" s="46">
        <v>0</v>
      </c>
      <c r="K431" s="47"/>
      <c r="L431" s="48">
        <f t="shared" si="19"/>
        <v>67500000</v>
      </c>
      <c r="M431" s="49"/>
      <c r="N431" s="50"/>
      <c r="O431" s="51"/>
      <c r="Q431" s="52">
        <v>45168</v>
      </c>
      <c r="R431" s="53" t="e">
        <f t="shared" si="20"/>
        <v>#REF!</v>
      </c>
      <c r="S431" s="54" t="e">
        <f>+#REF!-C431</f>
        <v>#REF!</v>
      </c>
      <c r="T431" s="54">
        <f t="shared" si="18"/>
        <v>201</v>
      </c>
    </row>
    <row r="432" spans="1:20" ht="17.25" customHeight="1" x14ac:dyDescent="0.25">
      <c r="A432" s="38" t="s">
        <v>1611</v>
      </c>
      <c r="B432" s="39">
        <v>44972</v>
      </c>
      <c r="C432" s="40">
        <v>44972</v>
      </c>
      <c r="D432" s="41" t="s">
        <v>23</v>
      </c>
      <c r="E432" s="42" t="s">
        <v>1612</v>
      </c>
      <c r="F432" s="42" t="s">
        <v>1613</v>
      </c>
      <c r="G432" s="43">
        <v>76482000</v>
      </c>
      <c r="H432" s="44" t="s">
        <v>26</v>
      </c>
      <c r="I432" s="45" t="s">
        <v>1614</v>
      </c>
      <c r="J432" s="46">
        <v>0</v>
      </c>
      <c r="K432" s="47"/>
      <c r="L432" s="48">
        <f t="shared" si="19"/>
        <v>76482000</v>
      </c>
      <c r="M432" s="49"/>
      <c r="N432" s="50"/>
      <c r="O432" s="51"/>
      <c r="Q432" s="52">
        <v>45168</v>
      </c>
      <c r="R432" s="53" t="e">
        <f t="shared" si="20"/>
        <v>#REF!</v>
      </c>
      <c r="S432" s="54" t="e">
        <f>+#REF!-C432</f>
        <v>#REF!</v>
      </c>
      <c r="T432" s="54">
        <f t="shared" si="18"/>
        <v>196</v>
      </c>
    </row>
    <row r="433" spans="1:20" ht="17.25" customHeight="1" x14ac:dyDescent="0.25">
      <c r="A433" s="38" t="s">
        <v>1615</v>
      </c>
      <c r="B433" s="39">
        <v>44967</v>
      </c>
      <c r="C433" s="40">
        <v>44971</v>
      </c>
      <c r="D433" s="41" t="s">
        <v>23</v>
      </c>
      <c r="E433" s="42" t="s">
        <v>1616</v>
      </c>
      <c r="F433" s="42" t="s">
        <v>1617</v>
      </c>
      <c r="G433" s="43">
        <v>63495000</v>
      </c>
      <c r="H433" s="44" t="s">
        <v>26</v>
      </c>
      <c r="I433" s="45" t="s">
        <v>1618</v>
      </c>
      <c r="J433" s="46">
        <v>0</v>
      </c>
      <c r="K433" s="47"/>
      <c r="L433" s="48">
        <f t="shared" si="19"/>
        <v>63495000</v>
      </c>
      <c r="M433" s="49"/>
      <c r="N433" s="50"/>
      <c r="O433" s="51"/>
      <c r="Q433" s="52">
        <v>45168</v>
      </c>
      <c r="R433" s="53" t="e">
        <f t="shared" si="20"/>
        <v>#REF!</v>
      </c>
      <c r="S433" s="54" t="e">
        <f>+#REF!-C433</f>
        <v>#REF!</v>
      </c>
      <c r="T433" s="54">
        <f t="shared" si="18"/>
        <v>197</v>
      </c>
    </row>
    <row r="434" spans="1:20" ht="17.25" customHeight="1" x14ac:dyDescent="0.25">
      <c r="A434" s="38" t="s">
        <v>1619</v>
      </c>
      <c r="B434" s="39">
        <v>44966</v>
      </c>
      <c r="C434" s="40">
        <v>44967</v>
      </c>
      <c r="D434" s="41" t="s">
        <v>23</v>
      </c>
      <c r="E434" s="42" t="s">
        <v>1620</v>
      </c>
      <c r="F434" s="42" t="s">
        <v>1621</v>
      </c>
      <c r="G434" s="43">
        <v>58500000</v>
      </c>
      <c r="H434" s="44" t="s">
        <v>26</v>
      </c>
      <c r="I434" s="45" t="s">
        <v>1622</v>
      </c>
      <c r="J434" s="46">
        <v>0</v>
      </c>
      <c r="K434" s="47"/>
      <c r="L434" s="48">
        <f t="shared" si="19"/>
        <v>58500000</v>
      </c>
      <c r="M434" s="49"/>
      <c r="N434" s="50"/>
      <c r="O434" s="51"/>
      <c r="Q434" s="52">
        <v>45168</v>
      </c>
      <c r="R434" s="53" t="e">
        <f t="shared" si="20"/>
        <v>#REF!</v>
      </c>
      <c r="S434" s="54" t="e">
        <f>+#REF!-C434</f>
        <v>#REF!</v>
      </c>
      <c r="T434" s="54">
        <f t="shared" si="18"/>
        <v>201</v>
      </c>
    </row>
    <row r="435" spans="1:20" ht="17.25" customHeight="1" x14ac:dyDescent="0.25">
      <c r="A435" s="38" t="s">
        <v>1623</v>
      </c>
      <c r="B435" s="39">
        <v>44972</v>
      </c>
      <c r="C435" s="40">
        <v>44972</v>
      </c>
      <c r="D435" s="41" t="s">
        <v>23</v>
      </c>
      <c r="E435" s="42" t="s">
        <v>1624</v>
      </c>
      <c r="F435" s="42" t="s">
        <v>1625</v>
      </c>
      <c r="G435" s="43">
        <v>54693000</v>
      </c>
      <c r="H435" s="44" t="s">
        <v>26</v>
      </c>
      <c r="I435" s="45" t="s">
        <v>1626</v>
      </c>
      <c r="J435" s="46">
        <v>0</v>
      </c>
      <c r="K435" s="47"/>
      <c r="L435" s="48">
        <f t="shared" si="19"/>
        <v>54693000</v>
      </c>
      <c r="M435" s="49"/>
      <c r="N435" s="50"/>
      <c r="O435" s="51"/>
      <c r="Q435" s="52">
        <v>45168</v>
      </c>
      <c r="R435" s="53" t="e">
        <f t="shared" si="20"/>
        <v>#REF!</v>
      </c>
      <c r="S435" s="54" t="e">
        <f>+#REF!-C435</f>
        <v>#REF!</v>
      </c>
      <c r="T435" s="54">
        <f t="shared" si="18"/>
        <v>196</v>
      </c>
    </row>
    <row r="436" spans="1:20" ht="17.25" customHeight="1" x14ac:dyDescent="0.25">
      <c r="A436" s="38" t="s">
        <v>1627</v>
      </c>
      <c r="B436" s="39">
        <v>44966</v>
      </c>
      <c r="C436" s="40">
        <v>44967</v>
      </c>
      <c r="D436" s="41" t="s">
        <v>23</v>
      </c>
      <c r="E436" s="42" t="s">
        <v>1628</v>
      </c>
      <c r="F436" s="42" t="s">
        <v>1629</v>
      </c>
      <c r="G436" s="43">
        <v>49851000</v>
      </c>
      <c r="H436" s="44" t="s">
        <v>26</v>
      </c>
      <c r="I436" s="45" t="s">
        <v>1630</v>
      </c>
      <c r="J436" s="46">
        <v>0</v>
      </c>
      <c r="K436" s="47"/>
      <c r="L436" s="48">
        <f t="shared" si="19"/>
        <v>49851000</v>
      </c>
      <c r="M436" s="49"/>
      <c r="N436" s="50"/>
      <c r="O436" s="51"/>
      <c r="Q436" s="52">
        <v>45168</v>
      </c>
      <c r="R436" s="53" t="e">
        <f t="shared" si="20"/>
        <v>#REF!</v>
      </c>
      <c r="S436" s="54" t="e">
        <f>+#REF!-C436</f>
        <v>#REF!</v>
      </c>
      <c r="T436" s="54">
        <f t="shared" si="18"/>
        <v>201</v>
      </c>
    </row>
    <row r="437" spans="1:20" ht="17.25" customHeight="1" x14ac:dyDescent="0.25">
      <c r="A437" s="38" t="s">
        <v>1631</v>
      </c>
      <c r="B437" s="39">
        <v>44966</v>
      </c>
      <c r="C437" s="40">
        <v>44966</v>
      </c>
      <c r="D437" s="41" t="s">
        <v>23</v>
      </c>
      <c r="E437" s="42" t="s">
        <v>1632</v>
      </c>
      <c r="F437" s="42" t="s">
        <v>294</v>
      </c>
      <c r="G437" s="43">
        <v>64890000</v>
      </c>
      <c r="H437" s="44" t="s">
        <v>26</v>
      </c>
      <c r="I437" s="45" t="s">
        <v>1633</v>
      </c>
      <c r="J437" s="46">
        <v>26917333</v>
      </c>
      <c r="K437" s="47"/>
      <c r="L437" s="48">
        <f t="shared" si="19"/>
        <v>91807333</v>
      </c>
      <c r="M437" s="49"/>
      <c r="N437" s="50"/>
      <c r="O437" s="51"/>
      <c r="Q437" s="52">
        <v>45168</v>
      </c>
      <c r="R437" s="53" t="e">
        <f t="shared" si="20"/>
        <v>#REF!</v>
      </c>
      <c r="S437" s="54" t="e">
        <f>+#REF!-C437</f>
        <v>#REF!</v>
      </c>
      <c r="T437" s="54">
        <f t="shared" si="18"/>
        <v>202</v>
      </c>
    </row>
    <row r="438" spans="1:20" ht="17.25" customHeight="1" x14ac:dyDescent="0.25">
      <c r="A438" s="38" t="s">
        <v>1634</v>
      </c>
      <c r="B438" s="39">
        <v>44967</v>
      </c>
      <c r="C438" s="40">
        <v>44967</v>
      </c>
      <c r="D438" s="41" t="s">
        <v>23</v>
      </c>
      <c r="E438" s="42" t="s">
        <v>1635</v>
      </c>
      <c r="F438" s="42" t="s">
        <v>1636</v>
      </c>
      <c r="G438" s="43">
        <v>67568000</v>
      </c>
      <c r="H438" s="44" t="s">
        <v>26</v>
      </c>
      <c r="I438" s="45" t="s">
        <v>1637</v>
      </c>
      <c r="J438" s="46">
        <v>22804200</v>
      </c>
      <c r="K438" s="47"/>
      <c r="L438" s="48">
        <f t="shared" si="19"/>
        <v>90372200</v>
      </c>
      <c r="M438" s="49"/>
      <c r="N438" s="50"/>
      <c r="O438" s="51"/>
      <c r="Q438" s="52">
        <v>45168</v>
      </c>
      <c r="R438" s="53" t="e">
        <f t="shared" si="20"/>
        <v>#REF!</v>
      </c>
      <c r="S438" s="54" t="e">
        <f>+#REF!-C438</f>
        <v>#REF!</v>
      </c>
      <c r="T438" s="54">
        <f t="shared" si="18"/>
        <v>201</v>
      </c>
    </row>
    <row r="439" spans="1:20" ht="17.25" customHeight="1" x14ac:dyDescent="0.25">
      <c r="A439" s="38" t="s">
        <v>1638</v>
      </c>
      <c r="B439" s="39">
        <v>44966</v>
      </c>
      <c r="C439" s="40">
        <v>44967</v>
      </c>
      <c r="D439" s="41" t="s">
        <v>23</v>
      </c>
      <c r="E439" s="42" t="s">
        <v>1639</v>
      </c>
      <c r="F439" s="42" t="s">
        <v>149</v>
      </c>
      <c r="G439" s="43">
        <v>77866667</v>
      </c>
      <c r="H439" s="44" t="s">
        <v>26</v>
      </c>
      <c r="I439" s="45" t="s">
        <v>1640</v>
      </c>
      <c r="J439" s="46">
        <v>0</v>
      </c>
      <c r="K439" s="47"/>
      <c r="L439" s="48">
        <f t="shared" si="19"/>
        <v>77866667</v>
      </c>
      <c r="M439" s="49"/>
      <c r="N439" s="50"/>
      <c r="O439" s="51"/>
      <c r="Q439" s="52">
        <v>45168</v>
      </c>
      <c r="R439" s="53" t="e">
        <f t="shared" si="20"/>
        <v>#REF!</v>
      </c>
      <c r="S439" s="54" t="e">
        <f>+#REF!-C439</f>
        <v>#REF!</v>
      </c>
      <c r="T439" s="54">
        <f t="shared" si="18"/>
        <v>201</v>
      </c>
    </row>
    <row r="440" spans="1:20" ht="17.25" customHeight="1" x14ac:dyDescent="0.25">
      <c r="A440" s="38" t="s">
        <v>1641</v>
      </c>
      <c r="B440" s="39">
        <v>44965</v>
      </c>
      <c r="C440" s="40">
        <v>44966</v>
      </c>
      <c r="D440" s="41" t="s">
        <v>23</v>
      </c>
      <c r="E440" s="42" t="s">
        <v>1642</v>
      </c>
      <c r="F440" s="42" t="s">
        <v>1643</v>
      </c>
      <c r="G440" s="43">
        <v>78840000</v>
      </c>
      <c r="H440" s="44" t="s">
        <v>26</v>
      </c>
      <c r="I440" s="45" t="s">
        <v>1644</v>
      </c>
      <c r="J440" s="46">
        <v>0</v>
      </c>
      <c r="K440" s="47"/>
      <c r="L440" s="48">
        <f t="shared" si="19"/>
        <v>78840000</v>
      </c>
      <c r="M440" s="49"/>
      <c r="N440" s="50"/>
      <c r="O440" s="51"/>
      <c r="Q440" s="52">
        <v>45168</v>
      </c>
      <c r="R440" s="53" t="e">
        <f t="shared" si="20"/>
        <v>#REF!</v>
      </c>
      <c r="S440" s="54" t="e">
        <f>+#REF!-C440</f>
        <v>#REF!</v>
      </c>
      <c r="T440" s="54">
        <f t="shared" si="18"/>
        <v>202</v>
      </c>
    </row>
    <row r="441" spans="1:20" ht="17.25" customHeight="1" x14ac:dyDescent="0.25">
      <c r="A441" s="38" t="s">
        <v>1645</v>
      </c>
      <c r="B441" s="39">
        <v>44966</v>
      </c>
      <c r="C441" s="40">
        <v>44966</v>
      </c>
      <c r="D441" s="41" t="s">
        <v>23</v>
      </c>
      <c r="E441" s="42" t="s">
        <v>1646</v>
      </c>
      <c r="F441" s="42" t="s">
        <v>1647</v>
      </c>
      <c r="G441" s="43">
        <v>47700000</v>
      </c>
      <c r="H441" s="44" t="s">
        <v>26</v>
      </c>
      <c r="I441" s="45" t="s">
        <v>1648</v>
      </c>
      <c r="J441" s="46">
        <v>9186667</v>
      </c>
      <c r="K441" s="47"/>
      <c r="L441" s="48">
        <f t="shared" si="19"/>
        <v>56886667</v>
      </c>
      <c r="M441" s="49"/>
      <c r="N441" s="50"/>
      <c r="O441" s="51"/>
      <c r="Q441" s="52">
        <v>45168</v>
      </c>
      <c r="R441" s="53" t="e">
        <f t="shared" si="20"/>
        <v>#REF!</v>
      </c>
      <c r="S441" s="54" t="e">
        <f>+#REF!-C441</f>
        <v>#REF!</v>
      </c>
      <c r="T441" s="54">
        <f t="shared" si="18"/>
        <v>202</v>
      </c>
    </row>
    <row r="442" spans="1:20" ht="17.25" customHeight="1" x14ac:dyDescent="0.25">
      <c r="A442" s="38" t="s">
        <v>1649</v>
      </c>
      <c r="B442" s="39">
        <v>44966</v>
      </c>
      <c r="C442" s="40">
        <v>44967</v>
      </c>
      <c r="D442" s="41" t="s">
        <v>53</v>
      </c>
      <c r="E442" s="42" t="s">
        <v>1650</v>
      </c>
      <c r="F442" s="42" t="s">
        <v>1651</v>
      </c>
      <c r="G442" s="43">
        <v>32000000</v>
      </c>
      <c r="H442" s="44" t="s">
        <v>26</v>
      </c>
      <c r="I442" s="45" t="s">
        <v>1652</v>
      </c>
      <c r="J442" s="46">
        <v>10800000</v>
      </c>
      <c r="K442" s="47"/>
      <c r="L442" s="48">
        <f t="shared" si="19"/>
        <v>42800000</v>
      </c>
      <c r="M442" s="49"/>
      <c r="N442" s="50"/>
      <c r="O442" s="51"/>
      <c r="Q442" s="52">
        <v>45168</v>
      </c>
      <c r="R442" s="53" t="e">
        <f t="shared" si="20"/>
        <v>#REF!</v>
      </c>
      <c r="S442" s="54" t="e">
        <f>+#REF!-C442</f>
        <v>#REF!</v>
      </c>
      <c r="T442" s="54">
        <f t="shared" si="18"/>
        <v>201</v>
      </c>
    </row>
    <row r="443" spans="1:20" ht="17.25" customHeight="1" x14ac:dyDescent="0.25">
      <c r="A443" s="38" t="s">
        <v>1653</v>
      </c>
      <c r="B443" s="39">
        <v>44966</v>
      </c>
      <c r="C443" s="40">
        <v>44966</v>
      </c>
      <c r="D443" s="41" t="s">
        <v>23</v>
      </c>
      <c r="E443" s="42" t="s">
        <v>1654</v>
      </c>
      <c r="F443" s="42" t="s">
        <v>1655</v>
      </c>
      <c r="G443" s="43">
        <v>76650000</v>
      </c>
      <c r="H443" s="44" t="s">
        <v>26</v>
      </c>
      <c r="I443" s="45" t="s">
        <v>1656</v>
      </c>
      <c r="J443" s="46">
        <v>0</v>
      </c>
      <c r="K443" s="47"/>
      <c r="L443" s="48">
        <f t="shared" si="19"/>
        <v>76650000</v>
      </c>
      <c r="M443" s="49"/>
      <c r="N443" s="50"/>
      <c r="O443" s="51"/>
      <c r="Q443" s="52">
        <v>45168</v>
      </c>
      <c r="R443" s="53" t="e">
        <f t="shared" si="20"/>
        <v>#REF!</v>
      </c>
      <c r="S443" s="54" t="e">
        <f>+#REF!-C443</f>
        <v>#REF!</v>
      </c>
      <c r="T443" s="54">
        <f t="shared" si="18"/>
        <v>202</v>
      </c>
    </row>
    <row r="444" spans="1:20" ht="17.25" customHeight="1" x14ac:dyDescent="0.25">
      <c r="A444" s="38" t="s">
        <v>1657</v>
      </c>
      <c r="B444" s="39">
        <v>44967</v>
      </c>
      <c r="C444" s="40">
        <v>44970</v>
      </c>
      <c r="D444" s="41" t="s">
        <v>53</v>
      </c>
      <c r="E444" s="42" t="s">
        <v>1658</v>
      </c>
      <c r="F444" s="42" t="s">
        <v>1659</v>
      </c>
      <c r="G444" s="43">
        <v>30506667</v>
      </c>
      <c r="H444" s="44" t="s">
        <v>26</v>
      </c>
      <c r="I444" s="45" t="s">
        <v>1660</v>
      </c>
      <c r="J444" s="46">
        <v>0</v>
      </c>
      <c r="K444" s="47"/>
      <c r="L444" s="48">
        <f t="shared" si="19"/>
        <v>30506667</v>
      </c>
      <c r="M444" s="49"/>
      <c r="N444" s="50"/>
      <c r="O444" s="51"/>
      <c r="Q444" s="52">
        <v>45168</v>
      </c>
      <c r="R444" s="53" t="e">
        <f t="shared" si="20"/>
        <v>#REF!</v>
      </c>
      <c r="S444" s="54" t="e">
        <f>+#REF!-C444</f>
        <v>#REF!</v>
      </c>
      <c r="T444" s="54">
        <f t="shared" si="18"/>
        <v>198</v>
      </c>
    </row>
    <row r="445" spans="1:20" ht="17.25" customHeight="1" x14ac:dyDescent="0.25">
      <c r="A445" s="38" t="s">
        <v>1661</v>
      </c>
      <c r="B445" s="39">
        <v>44970</v>
      </c>
      <c r="C445" s="40">
        <v>44972</v>
      </c>
      <c r="D445" s="41" t="s">
        <v>23</v>
      </c>
      <c r="E445" s="42" t="s">
        <v>1662</v>
      </c>
      <c r="F445" s="42" t="s">
        <v>849</v>
      </c>
      <c r="G445" s="43">
        <v>62881500</v>
      </c>
      <c r="H445" s="44" t="s">
        <v>26</v>
      </c>
      <c r="I445" s="45" t="s">
        <v>1663</v>
      </c>
      <c r="J445" s="46">
        <v>0</v>
      </c>
      <c r="K445" s="47"/>
      <c r="L445" s="48">
        <f t="shared" si="19"/>
        <v>62881500</v>
      </c>
      <c r="M445" s="49"/>
      <c r="N445" s="50"/>
      <c r="O445" s="51"/>
      <c r="Q445" s="52">
        <v>45168</v>
      </c>
      <c r="R445" s="53" t="e">
        <f t="shared" si="20"/>
        <v>#REF!</v>
      </c>
      <c r="S445" s="54" t="e">
        <f>+#REF!-C445</f>
        <v>#REF!</v>
      </c>
      <c r="T445" s="54">
        <f t="shared" si="18"/>
        <v>196</v>
      </c>
    </row>
    <row r="446" spans="1:20" ht="17.25" customHeight="1" x14ac:dyDescent="0.25">
      <c r="A446" s="38" t="s">
        <v>1664</v>
      </c>
      <c r="B446" s="39">
        <v>44965</v>
      </c>
      <c r="C446" s="40">
        <v>44966</v>
      </c>
      <c r="D446" s="41" t="s">
        <v>23</v>
      </c>
      <c r="E446" s="42" t="s">
        <v>1665</v>
      </c>
      <c r="F446" s="42" t="s">
        <v>1666</v>
      </c>
      <c r="G446" s="43">
        <v>68000000</v>
      </c>
      <c r="H446" s="44" t="s">
        <v>26</v>
      </c>
      <c r="I446" s="45" t="s">
        <v>1667</v>
      </c>
      <c r="J446" s="46">
        <v>23233333</v>
      </c>
      <c r="K446" s="47"/>
      <c r="L446" s="48">
        <f t="shared" si="19"/>
        <v>91233333</v>
      </c>
      <c r="M446" s="49"/>
      <c r="N446" s="50"/>
      <c r="O446" s="51"/>
      <c r="Q446" s="52">
        <v>45168</v>
      </c>
      <c r="R446" s="53" t="e">
        <f t="shared" si="20"/>
        <v>#REF!</v>
      </c>
      <c r="S446" s="54" t="e">
        <f>+#REF!-C446</f>
        <v>#REF!</v>
      </c>
      <c r="T446" s="54">
        <f t="shared" si="18"/>
        <v>202</v>
      </c>
    </row>
    <row r="447" spans="1:20" ht="17.25" customHeight="1" x14ac:dyDescent="0.25">
      <c r="A447" s="38" t="s">
        <v>1668</v>
      </c>
      <c r="B447" s="39">
        <v>44967</v>
      </c>
      <c r="C447" s="40">
        <v>44971</v>
      </c>
      <c r="D447" s="41" t="s">
        <v>23</v>
      </c>
      <c r="E447" s="42" t="s">
        <v>1669</v>
      </c>
      <c r="F447" s="42" t="s">
        <v>1670</v>
      </c>
      <c r="G447" s="43">
        <v>82800000</v>
      </c>
      <c r="H447" s="44" t="s">
        <v>26</v>
      </c>
      <c r="I447" s="45" t="s">
        <v>1671</v>
      </c>
      <c r="J447" s="46">
        <v>0</v>
      </c>
      <c r="K447" s="47"/>
      <c r="L447" s="48">
        <f t="shared" si="19"/>
        <v>82800000</v>
      </c>
      <c r="M447" s="49"/>
      <c r="N447" s="50"/>
      <c r="O447" s="51"/>
      <c r="Q447" s="52">
        <v>45168</v>
      </c>
      <c r="R447" s="53" t="e">
        <f t="shared" si="20"/>
        <v>#REF!</v>
      </c>
      <c r="S447" s="54" t="e">
        <f>+#REF!-C447</f>
        <v>#REF!</v>
      </c>
      <c r="T447" s="54">
        <f t="shared" si="18"/>
        <v>197</v>
      </c>
    </row>
    <row r="448" spans="1:20" ht="17.25" customHeight="1" x14ac:dyDescent="0.25">
      <c r="A448" s="38" t="s">
        <v>1672</v>
      </c>
      <c r="B448" s="39">
        <v>44967</v>
      </c>
      <c r="C448" s="40">
        <v>44970</v>
      </c>
      <c r="D448" s="41" t="s">
        <v>23</v>
      </c>
      <c r="E448" s="42" t="s">
        <v>1673</v>
      </c>
      <c r="F448" s="42" t="s">
        <v>1674</v>
      </c>
      <c r="G448" s="43">
        <v>70040000</v>
      </c>
      <c r="H448" s="44" t="s">
        <v>26</v>
      </c>
      <c r="I448" s="45" t="s">
        <v>1675</v>
      </c>
      <c r="J448" s="46">
        <v>22763000</v>
      </c>
      <c r="K448" s="47"/>
      <c r="L448" s="48">
        <f t="shared" si="19"/>
        <v>92803000</v>
      </c>
      <c r="M448" s="49"/>
      <c r="N448" s="50"/>
      <c r="O448" s="51"/>
      <c r="Q448" s="52">
        <v>45168</v>
      </c>
      <c r="R448" s="53" t="e">
        <f t="shared" si="20"/>
        <v>#REF!</v>
      </c>
      <c r="S448" s="54" t="e">
        <f>+#REF!-C448</f>
        <v>#REF!</v>
      </c>
      <c r="T448" s="54">
        <f t="shared" si="18"/>
        <v>198</v>
      </c>
    </row>
    <row r="449" spans="1:20" ht="17.25" customHeight="1" x14ac:dyDescent="0.25">
      <c r="A449" s="38" t="s">
        <v>1676</v>
      </c>
      <c r="B449" s="39">
        <v>44967</v>
      </c>
      <c r="C449" s="40">
        <v>44970</v>
      </c>
      <c r="D449" s="41" t="s">
        <v>23</v>
      </c>
      <c r="E449" s="42" t="s">
        <v>1677</v>
      </c>
      <c r="F449" s="42" t="s">
        <v>1678</v>
      </c>
      <c r="G449" s="43">
        <v>98133333</v>
      </c>
      <c r="H449" s="44" t="s">
        <v>26</v>
      </c>
      <c r="I449" s="45" t="s">
        <v>1679</v>
      </c>
      <c r="J449" s="46">
        <v>0</v>
      </c>
      <c r="K449" s="47"/>
      <c r="L449" s="48">
        <f t="shared" si="19"/>
        <v>98133333</v>
      </c>
      <c r="M449" s="49"/>
      <c r="N449" s="50"/>
      <c r="O449" s="51"/>
      <c r="Q449" s="52">
        <v>45168</v>
      </c>
      <c r="R449" s="53" t="e">
        <f t="shared" si="20"/>
        <v>#REF!</v>
      </c>
      <c r="S449" s="54" t="e">
        <f>+#REF!-C449</f>
        <v>#REF!</v>
      </c>
      <c r="T449" s="54">
        <f t="shared" si="18"/>
        <v>198</v>
      </c>
    </row>
    <row r="450" spans="1:20" ht="17.25" customHeight="1" x14ac:dyDescent="0.25">
      <c r="A450" s="38" t="s">
        <v>1680</v>
      </c>
      <c r="B450" s="39">
        <v>44967</v>
      </c>
      <c r="C450" s="40">
        <v>44970</v>
      </c>
      <c r="D450" s="41" t="s">
        <v>23</v>
      </c>
      <c r="E450" s="42" t="s">
        <v>1681</v>
      </c>
      <c r="F450" s="42" t="s">
        <v>1682</v>
      </c>
      <c r="G450" s="43">
        <v>90000000</v>
      </c>
      <c r="H450" s="44" t="s">
        <v>26</v>
      </c>
      <c r="I450" s="45" t="s">
        <v>1683</v>
      </c>
      <c r="J450" s="46">
        <v>0</v>
      </c>
      <c r="K450" s="47">
        <v>81333333</v>
      </c>
      <c r="L450" s="48">
        <f t="shared" si="19"/>
        <v>8666667</v>
      </c>
      <c r="M450" s="49"/>
      <c r="N450" s="50"/>
      <c r="O450" s="51"/>
      <c r="Q450" s="52">
        <v>45168</v>
      </c>
      <c r="R450" s="53" t="e">
        <f t="shared" si="20"/>
        <v>#REF!</v>
      </c>
      <c r="S450" s="54" t="e">
        <f>+#REF!-C450</f>
        <v>#REF!</v>
      </c>
      <c r="T450" s="54">
        <f t="shared" si="18"/>
        <v>198</v>
      </c>
    </row>
    <row r="451" spans="1:20" ht="17.25" customHeight="1" x14ac:dyDescent="0.25">
      <c r="A451" s="38" t="s">
        <v>1684</v>
      </c>
      <c r="B451" s="39">
        <v>44966</v>
      </c>
      <c r="C451" s="40">
        <v>44967</v>
      </c>
      <c r="D451" s="41" t="s">
        <v>23</v>
      </c>
      <c r="E451" s="42" t="s">
        <v>1685</v>
      </c>
      <c r="F451" s="42" t="s">
        <v>1686</v>
      </c>
      <c r="G451" s="43">
        <v>74516667</v>
      </c>
      <c r="H451" s="44" t="s">
        <v>26</v>
      </c>
      <c r="I451" s="45" t="s">
        <v>1687</v>
      </c>
      <c r="J451" s="46">
        <v>0</v>
      </c>
      <c r="K451" s="47"/>
      <c r="L451" s="48">
        <f t="shared" si="19"/>
        <v>74516667</v>
      </c>
      <c r="M451" s="49"/>
      <c r="N451" s="50"/>
      <c r="O451" s="51"/>
      <c r="Q451" s="52">
        <v>45168</v>
      </c>
      <c r="R451" s="53" t="e">
        <f t="shared" si="20"/>
        <v>#REF!</v>
      </c>
      <c r="S451" s="54" t="e">
        <f>+#REF!-C451</f>
        <v>#REF!</v>
      </c>
      <c r="T451" s="54">
        <f t="shared" si="18"/>
        <v>201</v>
      </c>
    </row>
    <row r="452" spans="1:20" ht="17.25" customHeight="1" x14ac:dyDescent="0.25">
      <c r="A452" s="38" t="s">
        <v>1688</v>
      </c>
      <c r="B452" s="39">
        <v>44973</v>
      </c>
      <c r="C452" s="40">
        <v>44973</v>
      </c>
      <c r="D452" s="41" t="s">
        <v>23</v>
      </c>
      <c r="E452" s="42" t="s">
        <v>1168</v>
      </c>
      <c r="F452" s="42" t="s">
        <v>1689</v>
      </c>
      <c r="G452" s="43">
        <v>55620000</v>
      </c>
      <c r="H452" s="44" t="s">
        <v>26</v>
      </c>
      <c r="I452" s="45" t="s">
        <v>1690</v>
      </c>
      <c r="J452" s="46">
        <v>27810000</v>
      </c>
      <c r="K452" s="47"/>
      <c r="L452" s="48">
        <f t="shared" si="19"/>
        <v>83430000</v>
      </c>
      <c r="M452" s="49"/>
      <c r="N452" s="50"/>
      <c r="O452" s="51"/>
      <c r="Q452" s="52">
        <v>45168</v>
      </c>
      <c r="R452" s="53" t="e">
        <f t="shared" si="20"/>
        <v>#REF!</v>
      </c>
      <c r="S452" s="54" t="e">
        <f>+#REF!-C452</f>
        <v>#REF!</v>
      </c>
      <c r="T452" s="54">
        <f t="shared" si="18"/>
        <v>195</v>
      </c>
    </row>
    <row r="453" spans="1:20" ht="17.25" customHeight="1" x14ac:dyDescent="0.25">
      <c r="A453" s="38" t="s">
        <v>1691</v>
      </c>
      <c r="B453" s="39">
        <v>44966</v>
      </c>
      <c r="C453" s="40">
        <v>44967</v>
      </c>
      <c r="D453" s="41" t="s">
        <v>23</v>
      </c>
      <c r="E453" s="42" t="s">
        <v>1692</v>
      </c>
      <c r="F453" s="42" t="s">
        <v>1693</v>
      </c>
      <c r="G453" s="43">
        <v>59600000</v>
      </c>
      <c r="H453" s="44" t="s">
        <v>26</v>
      </c>
      <c r="I453" s="45" t="s">
        <v>1694</v>
      </c>
      <c r="J453" s="46">
        <v>20115000</v>
      </c>
      <c r="K453" s="47"/>
      <c r="L453" s="48">
        <f t="shared" si="19"/>
        <v>79715000</v>
      </c>
      <c r="M453" s="49"/>
      <c r="N453" s="50"/>
      <c r="O453" s="51"/>
      <c r="Q453" s="52">
        <v>45168</v>
      </c>
      <c r="R453" s="53" t="e">
        <f t="shared" si="20"/>
        <v>#REF!</v>
      </c>
      <c r="S453" s="54" t="e">
        <f>+#REF!-C453</f>
        <v>#REF!</v>
      </c>
      <c r="T453" s="54">
        <f t="shared" si="18"/>
        <v>201</v>
      </c>
    </row>
    <row r="454" spans="1:20" ht="17.25" customHeight="1" x14ac:dyDescent="0.25">
      <c r="A454" s="38" t="s">
        <v>1695</v>
      </c>
      <c r="B454" s="39">
        <v>44967</v>
      </c>
      <c r="C454" s="40">
        <v>44970</v>
      </c>
      <c r="D454" s="41" t="s">
        <v>23</v>
      </c>
      <c r="E454" s="42" t="s">
        <v>1696</v>
      </c>
      <c r="F454" s="42" t="s">
        <v>1697</v>
      </c>
      <c r="G454" s="43">
        <v>55620000</v>
      </c>
      <c r="H454" s="44" t="s">
        <v>26</v>
      </c>
      <c r="I454" s="45" t="s">
        <v>1698</v>
      </c>
      <c r="J454" s="46">
        <v>0</v>
      </c>
      <c r="K454" s="47"/>
      <c r="L454" s="48">
        <f t="shared" si="19"/>
        <v>55620000</v>
      </c>
      <c r="M454" s="49"/>
      <c r="N454" s="50"/>
      <c r="O454" s="51"/>
      <c r="Q454" s="52">
        <v>45168</v>
      </c>
      <c r="R454" s="53" t="e">
        <f t="shared" si="20"/>
        <v>#REF!</v>
      </c>
      <c r="S454" s="54" t="e">
        <f>+#REF!-C454</f>
        <v>#REF!</v>
      </c>
      <c r="T454" s="54">
        <f t="shared" si="18"/>
        <v>198</v>
      </c>
    </row>
    <row r="455" spans="1:20" ht="17.25" customHeight="1" x14ac:dyDescent="0.25">
      <c r="A455" s="38" t="s">
        <v>1699</v>
      </c>
      <c r="B455" s="39">
        <v>44967</v>
      </c>
      <c r="C455" s="40">
        <v>44970</v>
      </c>
      <c r="D455" s="41" t="s">
        <v>23</v>
      </c>
      <c r="E455" s="42" t="s">
        <v>1700</v>
      </c>
      <c r="F455" s="42" t="s">
        <v>1296</v>
      </c>
      <c r="G455" s="43">
        <v>70400000</v>
      </c>
      <c r="H455" s="44" t="s">
        <v>26</v>
      </c>
      <c r="I455" s="45" t="s">
        <v>1701</v>
      </c>
      <c r="J455" s="46">
        <v>22880000</v>
      </c>
      <c r="K455" s="47"/>
      <c r="L455" s="48">
        <f t="shared" si="19"/>
        <v>93280000</v>
      </c>
      <c r="M455" s="49"/>
      <c r="N455" s="50"/>
      <c r="O455" s="51"/>
      <c r="Q455" s="52">
        <v>45168</v>
      </c>
      <c r="R455" s="53" t="e">
        <f t="shared" si="20"/>
        <v>#REF!</v>
      </c>
      <c r="S455" s="54" t="e">
        <f>+#REF!-C455</f>
        <v>#REF!</v>
      </c>
      <c r="T455" s="54">
        <f t="shared" si="18"/>
        <v>198</v>
      </c>
    </row>
    <row r="456" spans="1:20" ht="17.25" customHeight="1" x14ac:dyDescent="0.25">
      <c r="A456" s="38" t="s">
        <v>1702</v>
      </c>
      <c r="B456" s="39">
        <v>44967</v>
      </c>
      <c r="C456" s="40">
        <v>44967</v>
      </c>
      <c r="D456" s="41" t="s">
        <v>53</v>
      </c>
      <c r="E456" s="42" t="s">
        <v>1703</v>
      </c>
      <c r="F456" s="42" t="s">
        <v>1704</v>
      </c>
      <c r="G456" s="43">
        <v>35200000</v>
      </c>
      <c r="H456" s="44" t="s">
        <v>26</v>
      </c>
      <c r="I456" s="45" t="s">
        <v>1705</v>
      </c>
      <c r="J456" s="46">
        <v>11880000</v>
      </c>
      <c r="K456" s="47"/>
      <c r="L456" s="48">
        <f t="shared" si="19"/>
        <v>47080000</v>
      </c>
      <c r="M456" s="49"/>
      <c r="N456" s="50"/>
      <c r="O456" s="51"/>
      <c r="Q456" s="52">
        <v>45168</v>
      </c>
      <c r="R456" s="53" t="e">
        <f t="shared" si="20"/>
        <v>#REF!</v>
      </c>
      <c r="S456" s="54" t="e">
        <f>+#REF!-C456</f>
        <v>#REF!</v>
      </c>
      <c r="T456" s="54">
        <f t="shared" si="18"/>
        <v>201</v>
      </c>
    </row>
    <row r="457" spans="1:20" ht="17.25" customHeight="1" x14ac:dyDescent="0.25">
      <c r="A457" s="38" t="s">
        <v>1706</v>
      </c>
      <c r="B457" s="39">
        <v>44967</v>
      </c>
      <c r="C457" s="40">
        <v>44967</v>
      </c>
      <c r="D457" s="41" t="s">
        <v>23</v>
      </c>
      <c r="E457" s="42" t="s">
        <v>1707</v>
      </c>
      <c r="F457" s="42" t="s">
        <v>1708</v>
      </c>
      <c r="G457" s="43">
        <v>49440000</v>
      </c>
      <c r="H457" s="44" t="s">
        <v>26</v>
      </c>
      <c r="I457" s="45" t="s">
        <v>1709</v>
      </c>
      <c r="J457" s="46">
        <v>16686000</v>
      </c>
      <c r="K457" s="47"/>
      <c r="L457" s="48">
        <f t="shared" si="19"/>
        <v>66126000</v>
      </c>
      <c r="M457" s="49"/>
      <c r="N457" s="50"/>
      <c r="O457" s="51"/>
      <c r="Q457" s="52">
        <v>45168</v>
      </c>
      <c r="R457" s="53" t="e">
        <f t="shared" si="20"/>
        <v>#REF!</v>
      </c>
      <c r="S457" s="54" t="e">
        <f>+#REF!-C457</f>
        <v>#REF!</v>
      </c>
      <c r="T457" s="54">
        <f t="shared" si="18"/>
        <v>201</v>
      </c>
    </row>
    <row r="458" spans="1:20" ht="17.25" customHeight="1" x14ac:dyDescent="0.25">
      <c r="A458" s="38" t="s">
        <v>1710</v>
      </c>
      <c r="B458" s="39">
        <v>44972</v>
      </c>
      <c r="C458" s="40">
        <v>44973</v>
      </c>
      <c r="D458" s="41" t="s">
        <v>23</v>
      </c>
      <c r="E458" s="42" t="s">
        <v>1711</v>
      </c>
      <c r="F458" s="42" t="s">
        <v>788</v>
      </c>
      <c r="G458" s="43">
        <v>71379000</v>
      </c>
      <c r="H458" s="44" t="s">
        <v>26</v>
      </c>
      <c r="I458" s="45" t="s">
        <v>1712</v>
      </c>
      <c r="J458" s="46">
        <v>0</v>
      </c>
      <c r="K458" s="47"/>
      <c r="L458" s="48">
        <f t="shared" si="19"/>
        <v>71379000</v>
      </c>
      <c r="M458" s="49"/>
      <c r="N458" s="50"/>
      <c r="O458" s="51"/>
      <c r="Q458" s="52">
        <v>45168</v>
      </c>
      <c r="R458" s="53" t="e">
        <f t="shared" si="20"/>
        <v>#REF!</v>
      </c>
      <c r="S458" s="54" t="e">
        <f>+#REF!-C458</f>
        <v>#REF!</v>
      </c>
      <c r="T458" s="54">
        <f t="shared" si="18"/>
        <v>195</v>
      </c>
    </row>
    <row r="459" spans="1:20" ht="17.25" customHeight="1" x14ac:dyDescent="0.25">
      <c r="A459" s="38" t="s">
        <v>1713</v>
      </c>
      <c r="B459" s="39">
        <v>44971</v>
      </c>
      <c r="C459" s="40">
        <v>44972</v>
      </c>
      <c r="D459" s="41" t="s">
        <v>23</v>
      </c>
      <c r="E459" s="42" t="s">
        <v>1714</v>
      </c>
      <c r="F459" s="42" t="s">
        <v>646</v>
      </c>
      <c r="G459" s="43">
        <v>62881500</v>
      </c>
      <c r="H459" s="44" t="s">
        <v>26</v>
      </c>
      <c r="I459" s="45" t="s">
        <v>1715</v>
      </c>
      <c r="J459" s="46">
        <v>0</v>
      </c>
      <c r="K459" s="47"/>
      <c r="L459" s="48">
        <f t="shared" si="19"/>
        <v>62881500</v>
      </c>
      <c r="M459" s="49"/>
      <c r="N459" s="50"/>
      <c r="O459" s="51"/>
      <c r="Q459" s="52">
        <v>45168</v>
      </c>
      <c r="R459" s="53" t="e">
        <f t="shared" si="20"/>
        <v>#REF!</v>
      </c>
      <c r="S459" s="54" t="e">
        <f>+#REF!-C459</f>
        <v>#REF!</v>
      </c>
      <c r="T459" s="54">
        <f t="shared" si="18"/>
        <v>196</v>
      </c>
    </row>
    <row r="460" spans="1:20" ht="17.25" customHeight="1" x14ac:dyDescent="0.25">
      <c r="A460" s="38" t="s">
        <v>1716</v>
      </c>
      <c r="B460" s="39">
        <v>44971</v>
      </c>
      <c r="C460" s="40">
        <v>44972</v>
      </c>
      <c r="D460" s="41" t="s">
        <v>23</v>
      </c>
      <c r="E460" s="42" t="s">
        <v>1717</v>
      </c>
      <c r="F460" s="42" t="s">
        <v>849</v>
      </c>
      <c r="G460" s="43">
        <v>62881500</v>
      </c>
      <c r="H460" s="44" t="s">
        <v>26</v>
      </c>
      <c r="I460" s="45" t="s">
        <v>1718</v>
      </c>
      <c r="J460" s="46">
        <v>0</v>
      </c>
      <c r="K460" s="47"/>
      <c r="L460" s="48">
        <f t="shared" si="19"/>
        <v>62881500</v>
      </c>
      <c r="M460" s="49"/>
      <c r="N460" s="50"/>
      <c r="O460" s="51"/>
      <c r="Q460" s="52">
        <v>45168</v>
      </c>
      <c r="R460" s="53" t="e">
        <f t="shared" si="20"/>
        <v>#REF!</v>
      </c>
      <c r="S460" s="54" t="e">
        <f>+#REF!-C460</f>
        <v>#REF!</v>
      </c>
      <c r="T460" s="54">
        <f t="shared" ref="T460:T523" si="21">+Q460-C460</f>
        <v>196</v>
      </c>
    </row>
    <row r="461" spans="1:20" ht="17.25" customHeight="1" x14ac:dyDescent="0.25">
      <c r="A461" s="38" t="s">
        <v>1719</v>
      </c>
      <c r="B461" s="39">
        <v>44966</v>
      </c>
      <c r="C461" s="40">
        <v>44967</v>
      </c>
      <c r="D461" s="41" t="s">
        <v>23</v>
      </c>
      <c r="E461" s="42" t="s">
        <v>1720</v>
      </c>
      <c r="F461" s="42" t="s">
        <v>1721</v>
      </c>
      <c r="G461" s="43">
        <v>61800000</v>
      </c>
      <c r="H461" s="44" t="s">
        <v>26</v>
      </c>
      <c r="I461" s="45" t="s">
        <v>1722</v>
      </c>
      <c r="J461" s="46">
        <v>20857500</v>
      </c>
      <c r="K461" s="47"/>
      <c r="L461" s="48">
        <f t="shared" ref="L461:L524" si="22">+G461+J461-K461</f>
        <v>82657500</v>
      </c>
      <c r="M461" s="49"/>
      <c r="N461" s="50"/>
      <c r="O461" s="51"/>
      <c r="Q461" s="52">
        <v>45168</v>
      </c>
      <c r="R461" s="53" t="e">
        <f t="shared" ref="R461:R524" si="23">ROUND(T461/S461,2)</f>
        <v>#REF!</v>
      </c>
      <c r="S461" s="54" t="e">
        <f>+#REF!-C461</f>
        <v>#REF!</v>
      </c>
      <c r="T461" s="54">
        <f t="shared" si="21"/>
        <v>201</v>
      </c>
    </row>
    <row r="462" spans="1:20" ht="17.25" customHeight="1" x14ac:dyDescent="0.25">
      <c r="A462" s="38" t="s">
        <v>1723</v>
      </c>
      <c r="B462" s="39">
        <v>44967</v>
      </c>
      <c r="C462" s="40">
        <v>44967</v>
      </c>
      <c r="D462" s="41" t="s">
        <v>53</v>
      </c>
      <c r="E462" s="42" t="s">
        <v>1724</v>
      </c>
      <c r="F462" s="42" t="s">
        <v>1725</v>
      </c>
      <c r="G462" s="43">
        <v>35200000</v>
      </c>
      <c r="H462" s="44" t="s">
        <v>26</v>
      </c>
      <c r="I462" s="45" t="s">
        <v>1726</v>
      </c>
      <c r="J462" s="46">
        <v>11880000</v>
      </c>
      <c r="K462" s="47"/>
      <c r="L462" s="48">
        <f t="shared" si="22"/>
        <v>47080000</v>
      </c>
      <c r="M462" s="49"/>
      <c r="N462" s="50"/>
      <c r="O462" s="51"/>
      <c r="Q462" s="52">
        <v>45168</v>
      </c>
      <c r="R462" s="53" t="e">
        <f t="shared" si="23"/>
        <v>#REF!</v>
      </c>
      <c r="S462" s="54" t="e">
        <f>+#REF!-C462</f>
        <v>#REF!</v>
      </c>
      <c r="T462" s="54">
        <f t="shared" si="21"/>
        <v>201</v>
      </c>
    </row>
    <row r="463" spans="1:20" ht="17.25" customHeight="1" x14ac:dyDescent="0.25">
      <c r="A463" s="38" t="s">
        <v>1727</v>
      </c>
      <c r="B463" s="39">
        <v>44967</v>
      </c>
      <c r="C463" s="40">
        <v>44967</v>
      </c>
      <c r="D463" s="41" t="s">
        <v>53</v>
      </c>
      <c r="E463" s="42" t="s">
        <v>1728</v>
      </c>
      <c r="F463" s="42" t="s">
        <v>1729</v>
      </c>
      <c r="G463" s="43">
        <v>22880000</v>
      </c>
      <c r="H463" s="44" t="s">
        <v>26</v>
      </c>
      <c r="I463" s="45" t="s">
        <v>1730</v>
      </c>
      <c r="J463" s="46">
        <v>7722000</v>
      </c>
      <c r="K463" s="47"/>
      <c r="L463" s="48">
        <f t="shared" si="22"/>
        <v>30602000</v>
      </c>
      <c r="M463" s="49"/>
      <c r="N463" s="50"/>
      <c r="O463" s="51"/>
      <c r="Q463" s="52">
        <v>45168</v>
      </c>
      <c r="R463" s="53" t="e">
        <f t="shared" si="23"/>
        <v>#REF!</v>
      </c>
      <c r="S463" s="54" t="e">
        <f>+#REF!-C463</f>
        <v>#REF!</v>
      </c>
      <c r="T463" s="54">
        <f t="shared" si="21"/>
        <v>201</v>
      </c>
    </row>
    <row r="464" spans="1:20" ht="17.25" customHeight="1" x14ac:dyDescent="0.25">
      <c r="A464" s="38" t="s">
        <v>1731</v>
      </c>
      <c r="B464" s="39">
        <v>44966</v>
      </c>
      <c r="C464" s="40">
        <v>44967</v>
      </c>
      <c r="D464" s="41" t="s">
        <v>23</v>
      </c>
      <c r="E464" s="42" t="s">
        <v>1732</v>
      </c>
      <c r="F464" s="42" t="s">
        <v>1733</v>
      </c>
      <c r="G464" s="43">
        <v>59600000</v>
      </c>
      <c r="H464" s="44" t="s">
        <v>26</v>
      </c>
      <c r="I464" s="45" t="s">
        <v>1734</v>
      </c>
      <c r="J464" s="46">
        <v>20115000</v>
      </c>
      <c r="K464" s="47"/>
      <c r="L464" s="48">
        <f t="shared" si="22"/>
        <v>79715000</v>
      </c>
      <c r="M464" s="49"/>
      <c r="N464" s="50"/>
      <c r="O464" s="51"/>
      <c r="Q464" s="52">
        <v>45168</v>
      </c>
      <c r="R464" s="53" t="e">
        <f t="shared" si="23"/>
        <v>#REF!</v>
      </c>
      <c r="S464" s="54" t="e">
        <f>+#REF!-C464</f>
        <v>#REF!</v>
      </c>
      <c r="T464" s="54">
        <f t="shared" si="21"/>
        <v>201</v>
      </c>
    </row>
    <row r="465" spans="1:20" ht="17.25" customHeight="1" x14ac:dyDescent="0.25">
      <c r="A465" s="38" t="s">
        <v>1735</v>
      </c>
      <c r="B465" s="39">
        <v>44970</v>
      </c>
      <c r="C465" s="40">
        <v>44971</v>
      </c>
      <c r="D465" s="41" t="s">
        <v>23</v>
      </c>
      <c r="E465" s="42" t="s">
        <v>1736</v>
      </c>
      <c r="F465" s="42" t="s">
        <v>1737</v>
      </c>
      <c r="G465" s="43">
        <v>74550000</v>
      </c>
      <c r="H465" s="44" t="s">
        <v>26</v>
      </c>
      <c r="I465" s="45" t="s">
        <v>1738</v>
      </c>
      <c r="J465" s="46">
        <v>0</v>
      </c>
      <c r="K465" s="47"/>
      <c r="L465" s="48">
        <f t="shared" si="22"/>
        <v>74550000</v>
      </c>
      <c r="M465" s="49"/>
      <c r="N465" s="50"/>
      <c r="O465" s="51"/>
      <c r="Q465" s="52">
        <v>45168</v>
      </c>
      <c r="R465" s="53" t="e">
        <f t="shared" si="23"/>
        <v>#REF!</v>
      </c>
      <c r="S465" s="54" t="e">
        <f>+#REF!-C465</f>
        <v>#REF!</v>
      </c>
      <c r="T465" s="54">
        <f t="shared" si="21"/>
        <v>197</v>
      </c>
    </row>
    <row r="466" spans="1:20" ht="17.25" customHeight="1" x14ac:dyDescent="0.25">
      <c r="A466" s="38" t="s">
        <v>1739</v>
      </c>
      <c r="B466" s="39">
        <v>44967</v>
      </c>
      <c r="C466" s="40">
        <v>44971</v>
      </c>
      <c r="D466" s="41" t="s">
        <v>23</v>
      </c>
      <c r="E466" s="42" t="s">
        <v>1740</v>
      </c>
      <c r="F466" s="42" t="s">
        <v>1741</v>
      </c>
      <c r="G466" s="43">
        <v>29912000</v>
      </c>
      <c r="H466" s="44" t="s">
        <v>26</v>
      </c>
      <c r="I466" s="45" t="s">
        <v>1742</v>
      </c>
      <c r="J466" s="46">
        <v>0</v>
      </c>
      <c r="K466" s="47"/>
      <c r="L466" s="48">
        <f t="shared" si="22"/>
        <v>29912000</v>
      </c>
      <c r="M466" s="49"/>
      <c r="N466" s="50"/>
      <c r="O466" s="51"/>
      <c r="Q466" s="52">
        <v>45168</v>
      </c>
      <c r="R466" s="53" t="e">
        <f t="shared" si="23"/>
        <v>#REF!</v>
      </c>
      <c r="S466" s="54" t="e">
        <f>+#REF!-C466</f>
        <v>#REF!</v>
      </c>
      <c r="T466" s="54">
        <f t="shared" si="21"/>
        <v>197</v>
      </c>
    </row>
    <row r="467" spans="1:20" ht="17.25" customHeight="1" x14ac:dyDescent="0.25">
      <c r="A467" s="38" t="s">
        <v>1743</v>
      </c>
      <c r="B467" s="39">
        <v>44967</v>
      </c>
      <c r="C467" s="40">
        <v>44967</v>
      </c>
      <c r="D467" s="41" t="s">
        <v>23</v>
      </c>
      <c r="E467" s="42" t="s">
        <v>1744</v>
      </c>
      <c r="F467" s="42" t="s">
        <v>1745</v>
      </c>
      <c r="G467" s="43">
        <v>59600000</v>
      </c>
      <c r="H467" s="44" t="s">
        <v>26</v>
      </c>
      <c r="I467" s="45" t="s">
        <v>1746</v>
      </c>
      <c r="J467" s="46">
        <v>20115000</v>
      </c>
      <c r="K467" s="47"/>
      <c r="L467" s="48">
        <f t="shared" si="22"/>
        <v>79715000</v>
      </c>
      <c r="M467" s="49"/>
      <c r="N467" s="50"/>
      <c r="O467" s="51"/>
      <c r="Q467" s="52">
        <v>45168</v>
      </c>
      <c r="R467" s="53" t="e">
        <f t="shared" si="23"/>
        <v>#REF!</v>
      </c>
      <c r="S467" s="54" t="e">
        <f>+#REF!-C467</f>
        <v>#REF!</v>
      </c>
      <c r="T467" s="54">
        <f t="shared" si="21"/>
        <v>201</v>
      </c>
    </row>
    <row r="468" spans="1:20" ht="17.25" customHeight="1" x14ac:dyDescent="0.25">
      <c r="A468" s="38" t="s">
        <v>1747</v>
      </c>
      <c r="B468" s="39">
        <v>44966</v>
      </c>
      <c r="C468" s="40">
        <v>44967</v>
      </c>
      <c r="D468" s="41" t="s">
        <v>23</v>
      </c>
      <c r="E468" s="42" t="s">
        <v>1748</v>
      </c>
      <c r="F468" s="42" t="s">
        <v>1749</v>
      </c>
      <c r="G468" s="43">
        <v>51200000</v>
      </c>
      <c r="H468" s="44" t="s">
        <v>26</v>
      </c>
      <c r="I468" s="45" t="s">
        <v>1750</v>
      </c>
      <c r="J468" s="46">
        <v>17280000</v>
      </c>
      <c r="K468" s="47"/>
      <c r="L468" s="48">
        <f t="shared" si="22"/>
        <v>68480000</v>
      </c>
      <c r="M468" s="49"/>
      <c r="N468" s="50"/>
      <c r="O468" s="51"/>
      <c r="Q468" s="52">
        <v>45168</v>
      </c>
      <c r="R468" s="53" t="e">
        <f t="shared" si="23"/>
        <v>#REF!</v>
      </c>
      <c r="S468" s="54" t="e">
        <f>+#REF!-C468</f>
        <v>#REF!</v>
      </c>
      <c r="T468" s="54">
        <f t="shared" si="21"/>
        <v>201</v>
      </c>
    </row>
    <row r="469" spans="1:20" ht="17.25" customHeight="1" x14ac:dyDescent="0.25">
      <c r="A469" s="38" t="s">
        <v>1751</v>
      </c>
      <c r="B469" s="39">
        <v>44971</v>
      </c>
      <c r="C469" s="40">
        <v>44971</v>
      </c>
      <c r="D469" s="41" t="s">
        <v>53</v>
      </c>
      <c r="E469" s="42" t="s">
        <v>1752</v>
      </c>
      <c r="F469" s="42" t="s">
        <v>1753</v>
      </c>
      <c r="G469" s="43">
        <v>28000000</v>
      </c>
      <c r="H469" s="44" t="s">
        <v>26</v>
      </c>
      <c r="I469" s="45" t="s">
        <v>1754</v>
      </c>
      <c r="J469" s="46">
        <v>12483333</v>
      </c>
      <c r="K469" s="47"/>
      <c r="L469" s="48">
        <f t="shared" si="22"/>
        <v>40483333</v>
      </c>
      <c r="M469" s="49"/>
      <c r="N469" s="50"/>
      <c r="O469" s="51"/>
      <c r="Q469" s="52">
        <v>45168</v>
      </c>
      <c r="R469" s="53" t="e">
        <f t="shared" si="23"/>
        <v>#REF!</v>
      </c>
      <c r="S469" s="54" t="e">
        <f>+#REF!-C469</f>
        <v>#REF!</v>
      </c>
      <c r="T469" s="54">
        <f t="shared" si="21"/>
        <v>197</v>
      </c>
    </row>
    <row r="470" spans="1:20" ht="17.25" customHeight="1" x14ac:dyDescent="0.25">
      <c r="A470" s="38" t="s">
        <v>1755</v>
      </c>
      <c r="B470" s="39">
        <v>44970</v>
      </c>
      <c r="C470" s="40">
        <v>44971</v>
      </c>
      <c r="D470" s="41" t="s">
        <v>23</v>
      </c>
      <c r="E470" s="42" t="s">
        <v>1756</v>
      </c>
      <c r="F470" s="42" t="s">
        <v>1300</v>
      </c>
      <c r="G470" s="43">
        <v>70400000</v>
      </c>
      <c r="H470" s="44" t="s">
        <v>26</v>
      </c>
      <c r="I470" s="45" t="s">
        <v>1757</v>
      </c>
      <c r="J470" s="46">
        <v>22586667</v>
      </c>
      <c r="K470" s="47"/>
      <c r="L470" s="48">
        <f t="shared" si="22"/>
        <v>92986667</v>
      </c>
      <c r="M470" s="49"/>
      <c r="N470" s="50"/>
      <c r="O470" s="51"/>
      <c r="Q470" s="52">
        <v>45168</v>
      </c>
      <c r="R470" s="53" t="e">
        <f t="shared" si="23"/>
        <v>#REF!</v>
      </c>
      <c r="S470" s="54" t="e">
        <f>+#REF!-C470</f>
        <v>#REF!</v>
      </c>
      <c r="T470" s="54">
        <f t="shared" si="21"/>
        <v>197</v>
      </c>
    </row>
    <row r="471" spans="1:20" ht="17.25" customHeight="1" x14ac:dyDescent="0.25">
      <c r="A471" s="38" t="s">
        <v>1758</v>
      </c>
      <c r="B471" s="39">
        <v>44972</v>
      </c>
      <c r="C471" s="40">
        <v>44972</v>
      </c>
      <c r="D471" s="41" t="s">
        <v>23</v>
      </c>
      <c r="E471" s="42" t="s">
        <v>1759</v>
      </c>
      <c r="F471" s="42" t="s">
        <v>1760</v>
      </c>
      <c r="G471" s="43">
        <v>61600000</v>
      </c>
      <c r="H471" s="44" t="s">
        <v>26</v>
      </c>
      <c r="I471" s="45" t="s">
        <v>1761</v>
      </c>
      <c r="J471" s="46">
        <v>19506667</v>
      </c>
      <c r="K471" s="47"/>
      <c r="L471" s="48">
        <f t="shared" si="22"/>
        <v>81106667</v>
      </c>
      <c r="M471" s="49"/>
      <c r="N471" s="50"/>
      <c r="O471" s="51"/>
      <c r="Q471" s="52">
        <v>45168</v>
      </c>
      <c r="R471" s="53" t="e">
        <f t="shared" si="23"/>
        <v>#REF!</v>
      </c>
      <c r="S471" s="54" t="e">
        <f>+#REF!-C471</f>
        <v>#REF!</v>
      </c>
      <c r="T471" s="54">
        <f t="shared" si="21"/>
        <v>196</v>
      </c>
    </row>
    <row r="472" spans="1:20" ht="17.25" customHeight="1" x14ac:dyDescent="0.25">
      <c r="A472" s="38" t="s">
        <v>1762</v>
      </c>
      <c r="B472" s="39">
        <v>44971</v>
      </c>
      <c r="C472" s="40">
        <v>44971</v>
      </c>
      <c r="D472" s="41" t="s">
        <v>23</v>
      </c>
      <c r="E472" s="42" t="s">
        <v>1763</v>
      </c>
      <c r="F472" s="42" t="s">
        <v>1764</v>
      </c>
      <c r="G472" s="43">
        <v>52530000</v>
      </c>
      <c r="H472" s="44" t="s">
        <v>26</v>
      </c>
      <c r="I472" s="45" t="s">
        <v>1765</v>
      </c>
      <c r="J472" s="46">
        <v>0</v>
      </c>
      <c r="K472" s="47"/>
      <c r="L472" s="48">
        <f t="shared" si="22"/>
        <v>52530000</v>
      </c>
      <c r="M472" s="49"/>
      <c r="N472" s="50"/>
      <c r="O472" s="51"/>
      <c r="Q472" s="52">
        <v>45168</v>
      </c>
      <c r="R472" s="53" t="e">
        <f t="shared" si="23"/>
        <v>#REF!</v>
      </c>
      <c r="S472" s="54" t="e">
        <f>+#REF!-C472</f>
        <v>#REF!</v>
      </c>
      <c r="T472" s="54">
        <f t="shared" si="21"/>
        <v>197</v>
      </c>
    </row>
    <row r="473" spans="1:20" ht="17.25" customHeight="1" x14ac:dyDescent="0.25">
      <c r="A473" s="38" t="s">
        <v>1766</v>
      </c>
      <c r="B473" s="39">
        <v>44971</v>
      </c>
      <c r="C473" s="40">
        <v>44972</v>
      </c>
      <c r="D473" s="41" t="s">
        <v>23</v>
      </c>
      <c r="E473" s="42" t="s">
        <v>1767</v>
      </c>
      <c r="F473" s="42" t="s">
        <v>1768</v>
      </c>
      <c r="G473" s="43">
        <v>16000000</v>
      </c>
      <c r="H473" s="44" t="s">
        <v>26</v>
      </c>
      <c r="I473" s="45" t="s">
        <v>1769</v>
      </c>
      <c r="J473" s="46">
        <v>0</v>
      </c>
      <c r="K473" s="47"/>
      <c r="L473" s="48">
        <f t="shared" si="22"/>
        <v>16000000</v>
      </c>
      <c r="M473" s="49"/>
      <c r="N473" s="50"/>
      <c r="O473" s="51"/>
      <c r="Q473" s="52">
        <v>45168</v>
      </c>
      <c r="R473" s="53" t="e">
        <f t="shared" si="23"/>
        <v>#REF!</v>
      </c>
      <c r="S473" s="54" t="e">
        <f>+#REF!-C473</f>
        <v>#REF!</v>
      </c>
      <c r="T473" s="54">
        <f t="shared" si="21"/>
        <v>196</v>
      </c>
    </row>
    <row r="474" spans="1:20" ht="17.25" customHeight="1" x14ac:dyDescent="0.25">
      <c r="A474" s="38" t="s">
        <v>1770</v>
      </c>
      <c r="B474" s="39">
        <v>44971</v>
      </c>
      <c r="C474" s="40">
        <v>44972</v>
      </c>
      <c r="D474" s="41" t="s">
        <v>23</v>
      </c>
      <c r="E474" s="42" t="s">
        <v>1771</v>
      </c>
      <c r="F474" s="42" t="s">
        <v>1772</v>
      </c>
      <c r="G474" s="43">
        <v>29912000</v>
      </c>
      <c r="H474" s="44" t="s">
        <v>26</v>
      </c>
      <c r="I474" s="45" t="s">
        <v>1773</v>
      </c>
      <c r="J474" s="46">
        <v>0</v>
      </c>
      <c r="K474" s="47"/>
      <c r="L474" s="48">
        <f t="shared" si="22"/>
        <v>29912000</v>
      </c>
      <c r="M474" s="49"/>
      <c r="N474" s="50"/>
      <c r="O474" s="51"/>
      <c r="Q474" s="52">
        <v>45168</v>
      </c>
      <c r="R474" s="53" t="e">
        <f t="shared" si="23"/>
        <v>#REF!</v>
      </c>
      <c r="S474" s="54" t="e">
        <f>+#REF!-C474</f>
        <v>#REF!</v>
      </c>
      <c r="T474" s="54">
        <f t="shared" si="21"/>
        <v>196</v>
      </c>
    </row>
    <row r="475" spans="1:20" ht="17.25" customHeight="1" x14ac:dyDescent="0.25">
      <c r="A475" s="38" t="s">
        <v>1774</v>
      </c>
      <c r="B475" s="39">
        <v>44971</v>
      </c>
      <c r="C475" s="40">
        <v>44972</v>
      </c>
      <c r="D475" s="41" t="s">
        <v>23</v>
      </c>
      <c r="E475" s="42" t="s">
        <v>1775</v>
      </c>
      <c r="F475" s="42" t="s">
        <v>1776</v>
      </c>
      <c r="G475" s="43">
        <v>21012000</v>
      </c>
      <c r="H475" s="44" t="s">
        <v>26</v>
      </c>
      <c r="I475" s="45" t="s">
        <v>1777</v>
      </c>
      <c r="J475" s="46">
        <v>0</v>
      </c>
      <c r="K475" s="47"/>
      <c r="L475" s="48">
        <f t="shared" si="22"/>
        <v>21012000</v>
      </c>
      <c r="M475" s="49"/>
      <c r="N475" s="50"/>
      <c r="O475" s="51"/>
      <c r="Q475" s="52">
        <v>45168</v>
      </c>
      <c r="R475" s="53" t="e">
        <f t="shared" si="23"/>
        <v>#REF!</v>
      </c>
      <c r="S475" s="54" t="e">
        <f>+#REF!-C475</f>
        <v>#REF!</v>
      </c>
      <c r="T475" s="54">
        <f t="shared" si="21"/>
        <v>196</v>
      </c>
    </row>
    <row r="476" spans="1:20" ht="17.25" customHeight="1" x14ac:dyDescent="0.25">
      <c r="A476" s="38" t="s">
        <v>1778</v>
      </c>
      <c r="B476" s="39">
        <v>44970</v>
      </c>
      <c r="C476" s="40">
        <v>44972</v>
      </c>
      <c r="D476" s="41" t="s">
        <v>53</v>
      </c>
      <c r="E476" s="42" t="s">
        <v>1779</v>
      </c>
      <c r="F476" s="42" t="s">
        <v>1476</v>
      </c>
      <c r="G476" s="43">
        <v>30591000</v>
      </c>
      <c r="H476" s="44" t="s">
        <v>26</v>
      </c>
      <c r="I476" s="45" t="s">
        <v>1780</v>
      </c>
      <c r="J476" s="46">
        <v>0</v>
      </c>
      <c r="K476" s="47"/>
      <c r="L476" s="48">
        <f t="shared" si="22"/>
        <v>30591000</v>
      </c>
      <c r="M476" s="49"/>
      <c r="N476" s="50"/>
      <c r="O476" s="51"/>
      <c r="Q476" s="52">
        <v>45168</v>
      </c>
      <c r="R476" s="53" t="e">
        <f t="shared" si="23"/>
        <v>#REF!</v>
      </c>
      <c r="S476" s="54" t="e">
        <f>+#REF!-C476</f>
        <v>#REF!</v>
      </c>
      <c r="T476" s="54">
        <f t="shared" si="21"/>
        <v>196</v>
      </c>
    </row>
    <row r="477" spans="1:20" ht="17.25" customHeight="1" x14ac:dyDescent="0.25">
      <c r="A477" s="38" t="s">
        <v>1781</v>
      </c>
      <c r="B477" s="39">
        <v>44967</v>
      </c>
      <c r="C477" s="40">
        <v>44970</v>
      </c>
      <c r="D477" s="41" t="s">
        <v>53</v>
      </c>
      <c r="E477" s="42" t="s">
        <v>1782</v>
      </c>
      <c r="F477" s="42" t="s">
        <v>1229</v>
      </c>
      <c r="G477" s="43">
        <v>28000000</v>
      </c>
      <c r="H477" s="44" t="s">
        <v>26</v>
      </c>
      <c r="I477" s="45" t="s">
        <v>1783</v>
      </c>
      <c r="J477" s="46">
        <v>9100000</v>
      </c>
      <c r="K477" s="47"/>
      <c r="L477" s="48">
        <f t="shared" si="22"/>
        <v>37100000</v>
      </c>
      <c r="M477" s="49"/>
      <c r="N477" s="50"/>
      <c r="O477" s="51"/>
      <c r="Q477" s="52">
        <v>45168</v>
      </c>
      <c r="R477" s="53" t="e">
        <f t="shared" si="23"/>
        <v>#REF!</v>
      </c>
      <c r="S477" s="54" t="e">
        <f>+#REF!-C477</f>
        <v>#REF!</v>
      </c>
      <c r="T477" s="54">
        <f t="shared" si="21"/>
        <v>198</v>
      </c>
    </row>
    <row r="478" spans="1:20" ht="17.25" customHeight="1" x14ac:dyDescent="0.25">
      <c r="A478" s="38" t="s">
        <v>1784</v>
      </c>
      <c r="B478" s="39">
        <v>44967</v>
      </c>
      <c r="C478" s="40">
        <v>44970</v>
      </c>
      <c r="D478" s="41" t="s">
        <v>53</v>
      </c>
      <c r="E478" s="42" t="s">
        <v>1785</v>
      </c>
      <c r="F478" s="42" t="s">
        <v>1229</v>
      </c>
      <c r="G478" s="43">
        <v>28000000</v>
      </c>
      <c r="H478" s="44" t="s">
        <v>26</v>
      </c>
      <c r="I478" s="45" t="s">
        <v>1786</v>
      </c>
      <c r="J478" s="46">
        <v>9100000</v>
      </c>
      <c r="K478" s="47"/>
      <c r="L478" s="48">
        <f t="shared" si="22"/>
        <v>37100000</v>
      </c>
      <c r="M478" s="49"/>
      <c r="N478" s="50"/>
      <c r="O478" s="51"/>
      <c r="Q478" s="52">
        <v>45168</v>
      </c>
      <c r="R478" s="53" t="e">
        <f t="shared" si="23"/>
        <v>#REF!</v>
      </c>
      <c r="S478" s="54" t="e">
        <f>+#REF!-C478</f>
        <v>#REF!</v>
      </c>
      <c r="T478" s="54">
        <f t="shared" si="21"/>
        <v>198</v>
      </c>
    </row>
    <row r="479" spans="1:20" ht="17.25" customHeight="1" x14ac:dyDescent="0.25">
      <c r="A479" s="38" t="s">
        <v>1787</v>
      </c>
      <c r="B479" s="39">
        <v>44971</v>
      </c>
      <c r="C479" s="40">
        <v>44971</v>
      </c>
      <c r="D479" s="41" t="s">
        <v>23</v>
      </c>
      <c r="E479" s="42" t="s">
        <v>1788</v>
      </c>
      <c r="F479" s="42" t="s">
        <v>1789</v>
      </c>
      <c r="G479" s="43">
        <v>81000000</v>
      </c>
      <c r="H479" s="44" t="s">
        <v>26</v>
      </c>
      <c r="I479" s="45" t="s">
        <v>1790</v>
      </c>
      <c r="J479" s="46">
        <v>0</v>
      </c>
      <c r="K479" s="47"/>
      <c r="L479" s="48">
        <f t="shared" si="22"/>
        <v>81000000</v>
      </c>
      <c r="M479" s="49"/>
      <c r="N479" s="50"/>
      <c r="O479" s="51"/>
      <c r="Q479" s="52">
        <v>45168</v>
      </c>
      <c r="R479" s="53" t="e">
        <f t="shared" si="23"/>
        <v>#REF!</v>
      </c>
      <c r="S479" s="54" t="e">
        <f>+#REF!-C479</f>
        <v>#REF!</v>
      </c>
      <c r="T479" s="54">
        <f t="shared" si="21"/>
        <v>197</v>
      </c>
    </row>
    <row r="480" spans="1:20" ht="17.25" customHeight="1" x14ac:dyDescent="0.25">
      <c r="A480" s="38" t="s">
        <v>1791</v>
      </c>
      <c r="B480" s="39">
        <v>44966</v>
      </c>
      <c r="C480" s="40">
        <v>44967</v>
      </c>
      <c r="D480" s="41" t="s">
        <v>23</v>
      </c>
      <c r="E480" s="42" t="s">
        <v>1792</v>
      </c>
      <c r="F480" s="42" t="s">
        <v>1793</v>
      </c>
      <c r="G480" s="43">
        <v>49440000</v>
      </c>
      <c r="H480" s="44" t="s">
        <v>26</v>
      </c>
      <c r="I480" s="45" t="s">
        <v>1794</v>
      </c>
      <c r="J480" s="46">
        <v>16686000</v>
      </c>
      <c r="K480" s="47"/>
      <c r="L480" s="48">
        <f t="shared" si="22"/>
        <v>66126000</v>
      </c>
      <c r="M480" s="49"/>
      <c r="N480" s="50"/>
      <c r="O480" s="51"/>
      <c r="Q480" s="52">
        <v>45168</v>
      </c>
      <c r="R480" s="53" t="e">
        <f t="shared" si="23"/>
        <v>#REF!</v>
      </c>
      <c r="S480" s="54" t="e">
        <f>+#REF!-C480</f>
        <v>#REF!</v>
      </c>
      <c r="T480" s="54">
        <f t="shared" si="21"/>
        <v>201</v>
      </c>
    </row>
    <row r="481" spans="1:20" ht="17.25" customHeight="1" x14ac:dyDescent="0.25">
      <c r="A481" s="38" t="s">
        <v>1795</v>
      </c>
      <c r="B481" s="39">
        <v>44967</v>
      </c>
      <c r="C481" s="40">
        <v>44967</v>
      </c>
      <c r="D481" s="41" t="s">
        <v>53</v>
      </c>
      <c r="E481" s="42" t="s">
        <v>1796</v>
      </c>
      <c r="F481" s="42" t="s">
        <v>1797</v>
      </c>
      <c r="G481" s="43">
        <v>26176000</v>
      </c>
      <c r="H481" s="44" t="s">
        <v>26</v>
      </c>
      <c r="I481" s="45" t="s">
        <v>1798</v>
      </c>
      <c r="J481" s="46">
        <v>8834400</v>
      </c>
      <c r="K481" s="47"/>
      <c r="L481" s="48">
        <f t="shared" si="22"/>
        <v>35010400</v>
      </c>
      <c r="M481" s="49"/>
      <c r="N481" s="50"/>
      <c r="O481" s="51"/>
      <c r="Q481" s="52">
        <v>45168</v>
      </c>
      <c r="R481" s="53" t="e">
        <f t="shared" si="23"/>
        <v>#REF!</v>
      </c>
      <c r="S481" s="54" t="e">
        <f>+#REF!-C481</f>
        <v>#REF!</v>
      </c>
      <c r="T481" s="54">
        <f t="shared" si="21"/>
        <v>201</v>
      </c>
    </row>
    <row r="482" spans="1:20" ht="17.25" customHeight="1" x14ac:dyDescent="0.25">
      <c r="A482" s="38" t="s">
        <v>1799</v>
      </c>
      <c r="B482" s="39">
        <v>44967</v>
      </c>
      <c r="C482" s="40">
        <v>44967</v>
      </c>
      <c r="D482" s="41" t="s">
        <v>53</v>
      </c>
      <c r="E482" s="42" t="s">
        <v>1800</v>
      </c>
      <c r="F482" s="42" t="s">
        <v>1729</v>
      </c>
      <c r="G482" s="43">
        <v>22880000</v>
      </c>
      <c r="H482" s="44" t="s">
        <v>26</v>
      </c>
      <c r="I482" s="45" t="s">
        <v>1801</v>
      </c>
      <c r="J482" s="46">
        <v>7722000</v>
      </c>
      <c r="K482" s="47"/>
      <c r="L482" s="48">
        <f t="shared" si="22"/>
        <v>30602000</v>
      </c>
      <c r="M482" s="49"/>
      <c r="N482" s="50"/>
      <c r="O482" s="51"/>
      <c r="Q482" s="52">
        <v>45168</v>
      </c>
      <c r="R482" s="53" t="e">
        <f t="shared" si="23"/>
        <v>#REF!</v>
      </c>
      <c r="S482" s="54" t="e">
        <f>+#REF!-C482</f>
        <v>#REF!</v>
      </c>
      <c r="T482" s="54">
        <f t="shared" si="21"/>
        <v>201</v>
      </c>
    </row>
    <row r="483" spans="1:20" ht="17.25" customHeight="1" x14ac:dyDescent="0.25">
      <c r="A483" s="38" t="s">
        <v>1802</v>
      </c>
      <c r="B483" s="39">
        <v>44967</v>
      </c>
      <c r="C483" s="40">
        <v>44970</v>
      </c>
      <c r="D483" s="41" t="s">
        <v>23</v>
      </c>
      <c r="E483" s="42" t="s">
        <v>1803</v>
      </c>
      <c r="F483" s="42" t="s">
        <v>1804</v>
      </c>
      <c r="G483" s="43">
        <v>68000000</v>
      </c>
      <c r="H483" s="44" t="s">
        <v>26</v>
      </c>
      <c r="I483" s="45" t="s">
        <v>1805</v>
      </c>
      <c r="J483" s="46">
        <v>0</v>
      </c>
      <c r="K483" s="47"/>
      <c r="L483" s="48">
        <f t="shared" si="22"/>
        <v>68000000</v>
      </c>
      <c r="M483" s="49"/>
      <c r="N483" s="50"/>
      <c r="O483" s="51"/>
      <c r="Q483" s="52">
        <v>45168</v>
      </c>
      <c r="R483" s="53" t="e">
        <f t="shared" si="23"/>
        <v>#REF!</v>
      </c>
      <c r="S483" s="54" t="e">
        <f>+#REF!-C483</f>
        <v>#REF!</v>
      </c>
      <c r="T483" s="54">
        <f t="shared" si="21"/>
        <v>198</v>
      </c>
    </row>
    <row r="484" spans="1:20" ht="17.25" customHeight="1" x14ac:dyDescent="0.25">
      <c r="A484" s="38" t="s">
        <v>1806</v>
      </c>
      <c r="B484" s="39">
        <v>44972</v>
      </c>
      <c r="C484" s="40">
        <v>44977</v>
      </c>
      <c r="D484" s="41" t="s">
        <v>23</v>
      </c>
      <c r="E484" s="42" t="s">
        <v>1807</v>
      </c>
      <c r="F484" s="42" t="s">
        <v>1808</v>
      </c>
      <c r="G484" s="43">
        <v>29912000</v>
      </c>
      <c r="H484" s="44" t="s">
        <v>26</v>
      </c>
      <c r="I484" s="45" t="s">
        <v>1809</v>
      </c>
      <c r="J484" s="46">
        <v>0</v>
      </c>
      <c r="K484" s="47"/>
      <c r="L484" s="48">
        <f t="shared" si="22"/>
        <v>29912000</v>
      </c>
      <c r="M484" s="49"/>
      <c r="N484" s="50"/>
      <c r="O484" s="51"/>
      <c r="Q484" s="52">
        <v>45168</v>
      </c>
      <c r="R484" s="53" t="e">
        <f t="shared" si="23"/>
        <v>#REF!</v>
      </c>
      <c r="S484" s="54" t="e">
        <f>+#REF!-C484</f>
        <v>#REF!</v>
      </c>
      <c r="T484" s="54">
        <f t="shared" si="21"/>
        <v>191</v>
      </c>
    </row>
    <row r="485" spans="1:20" ht="17.25" customHeight="1" x14ac:dyDescent="0.25">
      <c r="A485" s="38" t="s">
        <v>1810</v>
      </c>
      <c r="B485" s="39">
        <v>44970</v>
      </c>
      <c r="C485" s="40">
        <v>44971</v>
      </c>
      <c r="D485" s="41" t="s">
        <v>53</v>
      </c>
      <c r="E485" s="42" t="s">
        <v>1811</v>
      </c>
      <c r="F485" s="42" t="s">
        <v>1229</v>
      </c>
      <c r="G485" s="43">
        <v>28000000</v>
      </c>
      <c r="H485" s="44" t="s">
        <v>26</v>
      </c>
      <c r="I485" s="45" t="s">
        <v>1812</v>
      </c>
      <c r="J485" s="46">
        <v>8983333</v>
      </c>
      <c r="K485" s="47"/>
      <c r="L485" s="48">
        <f t="shared" si="22"/>
        <v>36983333</v>
      </c>
      <c r="M485" s="49"/>
      <c r="N485" s="50"/>
      <c r="O485" s="51"/>
      <c r="Q485" s="52">
        <v>45168</v>
      </c>
      <c r="R485" s="53" t="e">
        <f t="shared" si="23"/>
        <v>#REF!</v>
      </c>
      <c r="S485" s="54" t="e">
        <f>+#REF!-C485</f>
        <v>#REF!</v>
      </c>
      <c r="T485" s="54">
        <f t="shared" si="21"/>
        <v>197</v>
      </c>
    </row>
    <row r="486" spans="1:20" ht="17.25" customHeight="1" x14ac:dyDescent="0.25">
      <c r="A486" s="38" t="s">
        <v>1813</v>
      </c>
      <c r="B486" s="39">
        <v>44970</v>
      </c>
      <c r="C486" s="40">
        <v>44970</v>
      </c>
      <c r="D486" s="41" t="s">
        <v>53</v>
      </c>
      <c r="E486" s="42" t="s">
        <v>1814</v>
      </c>
      <c r="F486" s="42" t="s">
        <v>1229</v>
      </c>
      <c r="G486" s="43">
        <v>28000000</v>
      </c>
      <c r="H486" s="44" t="s">
        <v>26</v>
      </c>
      <c r="I486" s="45" t="s">
        <v>1815</v>
      </c>
      <c r="J486" s="46">
        <v>9100000</v>
      </c>
      <c r="K486" s="47"/>
      <c r="L486" s="48">
        <f t="shared" si="22"/>
        <v>37100000</v>
      </c>
      <c r="M486" s="49"/>
      <c r="N486" s="50"/>
      <c r="O486" s="51"/>
      <c r="Q486" s="52">
        <v>45168</v>
      </c>
      <c r="R486" s="53" t="e">
        <f t="shared" si="23"/>
        <v>#REF!</v>
      </c>
      <c r="S486" s="54" t="e">
        <f>+#REF!-C486</f>
        <v>#REF!</v>
      </c>
      <c r="T486" s="54">
        <f t="shared" si="21"/>
        <v>198</v>
      </c>
    </row>
    <row r="487" spans="1:20" ht="17.25" customHeight="1" x14ac:dyDescent="0.25">
      <c r="A487" s="38" t="s">
        <v>1816</v>
      </c>
      <c r="B487" s="39">
        <v>44970</v>
      </c>
      <c r="C487" s="40">
        <v>44971</v>
      </c>
      <c r="D487" s="41" t="s">
        <v>53</v>
      </c>
      <c r="E487" s="42" t="s">
        <v>1817</v>
      </c>
      <c r="F487" s="42" t="s">
        <v>1818</v>
      </c>
      <c r="G487" s="43">
        <v>28000000</v>
      </c>
      <c r="H487" s="44" t="s">
        <v>26</v>
      </c>
      <c r="I487" s="45" t="s">
        <v>1819</v>
      </c>
      <c r="J487" s="46">
        <v>8983333</v>
      </c>
      <c r="K487" s="47"/>
      <c r="L487" s="48">
        <f t="shared" si="22"/>
        <v>36983333</v>
      </c>
      <c r="M487" s="49"/>
      <c r="N487" s="50"/>
      <c r="O487" s="51"/>
      <c r="Q487" s="52">
        <v>45168</v>
      </c>
      <c r="R487" s="53" t="e">
        <f t="shared" si="23"/>
        <v>#REF!</v>
      </c>
      <c r="S487" s="54" t="e">
        <f>+#REF!-C487</f>
        <v>#REF!</v>
      </c>
      <c r="T487" s="54">
        <f t="shared" si="21"/>
        <v>197</v>
      </c>
    </row>
    <row r="488" spans="1:20" ht="17.25" customHeight="1" x14ac:dyDescent="0.25">
      <c r="A488" s="38" t="s">
        <v>1820</v>
      </c>
      <c r="B488" s="39">
        <v>44970</v>
      </c>
      <c r="C488" s="40">
        <v>44971</v>
      </c>
      <c r="D488" s="41" t="s">
        <v>53</v>
      </c>
      <c r="E488" s="42" t="s">
        <v>1821</v>
      </c>
      <c r="F488" s="42" t="s">
        <v>1229</v>
      </c>
      <c r="G488" s="43">
        <v>14000000</v>
      </c>
      <c r="H488" s="44" t="s">
        <v>26</v>
      </c>
      <c r="I488" s="45" t="s">
        <v>1822</v>
      </c>
      <c r="J488" s="46">
        <v>0</v>
      </c>
      <c r="K488" s="47"/>
      <c r="L488" s="48">
        <f t="shared" si="22"/>
        <v>14000000</v>
      </c>
      <c r="M488" s="49"/>
      <c r="N488" s="50"/>
      <c r="O488" s="51"/>
      <c r="Q488" s="52">
        <v>45168</v>
      </c>
      <c r="R488" s="53" t="e">
        <f t="shared" si="23"/>
        <v>#REF!</v>
      </c>
      <c r="S488" s="54" t="e">
        <f>+#REF!-C488</f>
        <v>#REF!</v>
      </c>
      <c r="T488" s="54">
        <f t="shared" si="21"/>
        <v>197</v>
      </c>
    </row>
    <row r="489" spans="1:20" ht="17.25" customHeight="1" x14ac:dyDescent="0.25">
      <c r="A489" s="38" t="s">
        <v>1823</v>
      </c>
      <c r="B489" s="39">
        <v>44974</v>
      </c>
      <c r="C489" s="40">
        <v>44978</v>
      </c>
      <c r="D489" s="41" t="s">
        <v>23</v>
      </c>
      <c r="E489" s="42" t="s">
        <v>1824</v>
      </c>
      <c r="F489" s="42" t="s">
        <v>1825</v>
      </c>
      <c r="G489" s="43">
        <v>45488000</v>
      </c>
      <c r="H489" s="44" t="s">
        <v>26</v>
      </c>
      <c r="I489" s="45" t="s">
        <v>1826</v>
      </c>
      <c r="J489" s="46">
        <v>13267333</v>
      </c>
      <c r="K489" s="47"/>
      <c r="L489" s="48">
        <f t="shared" si="22"/>
        <v>58755333</v>
      </c>
      <c r="M489" s="49"/>
      <c r="N489" s="50"/>
      <c r="O489" s="51"/>
      <c r="Q489" s="52">
        <v>45168</v>
      </c>
      <c r="R489" s="53" t="e">
        <f t="shared" si="23"/>
        <v>#REF!</v>
      </c>
      <c r="S489" s="54" t="e">
        <f>+#REF!-C489</f>
        <v>#REF!</v>
      </c>
      <c r="T489" s="54">
        <f t="shared" si="21"/>
        <v>190</v>
      </c>
    </row>
    <row r="490" spans="1:20" ht="17.25" customHeight="1" x14ac:dyDescent="0.25">
      <c r="A490" s="38" t="s">
        <v>1827</v>
      </c>
      <c r="B490" s="39">
        <v>44972</v>
      </c>
      <c r="C490" s="40">
        <v>44972</v>
      </c>
      <c r="D490" s="41" t="s">
        <v>23</v>
      </c>
      <c r="E490" s="42" t="s">
        <v>1828</v>
      </c>
      <c r="F490" s="42" t="s">
        <v>1021</v>
      </c>
      <c r="G490" s="43">
        <v>42400000</v>
      </c>
      <c r="H490" s="44" t="s">
        <v>26</v>
      </c>
      <c r="I490" s="45" t="s">
        <v>1829</v>
      </c>
      <c r="J490" s="46">
        <v>13426667</v>
      </c>
      <c r="K490" s="47"/>
      <c r="L490" s="48">
        <f t="shared" si="22"/>
        <v>55826667</v>
      </c>
      <c r="M490" s="49"/>
      <c r="N490" s="50"/>
      <c r="O490" s="51"/>
      <c r="Q490" s="52">
        <v>45168</v>
      </c>
      <c r="R490" s="53" t="e">
        <f t="shared" si="23"/>
        <v>#REF!</v>
      </c>
      <c r="S490" s="54" t="e">
        <f>+#REF!-C490</f>
        <v>#REF!</v>
      </c>
      <c r="T490" s="54">
        <f t="shared" si="21"/>
        <v>196</v>
      </c>
    </row>
    <row r="491" spans="1:20" ht="17.25" customHeight="1" x14ac:dyDescent="0.25">
      <c r="A491" s="38" t="s">
        <v>1830</v>
      </c>
      <c r="B491" s="39">
        <v>44974</v>
      </c>
      <c r="C491" s="40">
        <v>44974</v>
      </c>
      <c r="D491" s="41" t="s">
        <v>23</v>
      </c>
      <c r="E491" s="42" t="s">
        <v>1831</v>
      </c>
      <c r="F491" s="42" t="s">
        <v>1832</v>
      </c>
      <c r="G491" s="43">
        <v>73233000</v>
      </c>
      <c r="H491" s="44" t="s">
        <v>26</v>
      </c>
      <c r="I491" s="45" t="s">
        <v>1833</v>
      </c>
      <c r="J491" s="46">
        <v>0</v>
      </c>
      <c r="K491" s="47">
        <v>50449400</v>
      </c>
      <c r="L491" s="48">
        <f t="shared" si="22"/>
        <v>22783600</v>
      </c>
      <c r="M491" s="49"/>
      <c r="N491" s="50"/>
      <c r="O491" s="51"/>
      <c r="Q491" s="52">
        <v>45168</v>
      </c>
      <c r="R491" s="53" t="e">
        <f t="shared" si="23"/>
        <v>#REF!</v>
      </c>
      <c r="S491" s="54" t="e">
        <f>+#REF!-C491</f>
        <v>#REF!</v>
      </c>
      <c r="T491" s="54">
        <f t="shared" si="21"/>
        <v>194</v>
      </c>
    </row>
    <row r="492" spans="1:20" ht="17.25" customHeight="1" x14ac:dyDescent="0.25">
      <c r="A492" s="38" t="s">
        <v>1834</v>
      </c>
      <c r="B492" s="39">
        <v>44973</v>
      </c>
      <c r="C492" s="40">
        <v>44973</v>
      </c>
      <c r="D492" s="41" t="s">
        <v>23</v>
      </c>
      <c r="E492" s="42" t="s">
        <v>1835</v>
      </c>
      <c r="F492" s="42" t="s">
        <v>1836</v>
      </c>
      <c r="G492" s="43">
        <v>21012000</v>
      </c>
      <c r="H492" s="44" t="s">
        <v>26</v>
      </c>
      <c r="I492" s="45" t="s">
        <v>1837</v>
      </c>
      <c r="J492" s="46">
        <v>0</v>
      </c>
      <c r="K492" s="47"/>
      <c r="L492" s="48">
        <f t="shared" si="22"/>
        <v>21012000</v>
      </c>
      <c r="M492" s="49"/>
      <c r="N492" s="50"/>
      <c r="O492" s="51"/>
      <c r="Q492" s="52">
        <v>45168</v>
      </c>
      <c r="R492" s="53" t="e">
        <f t="shared" si="23"/>
        <v>#REF!</v>
      </c>
      <c r="S492" s="54" t="e">
        <f>+#REF!-C492</f>
        <v>#REF!</v>
      </c>
      <c r="T492" s="54">
        <f t="shared" si="21"/>
        <v>195</v>
      </c>
    </row>
    <row r="493" spans="1:20" ht="17.25" customHeight="1" x14ac:dyDescent="0.25">
      <c r="A493" s="38" t="s">
        <v>1838</v>
      </c>
      <c r="B493" s="39">
        <v>44971</v>
      </c>
      <c r="C493" s="40">
        <v>44973</v>
      </c>
      <c r="D493" s="41" t="s">
        <v>23</v>
      </c>
      <c r="E493" s="42" t="s">
        <v>1839</v>
      </c>
      <c r="F493" s="42" t="s">
        <v>1840</v>
      </c>
      <c r="G493" s="43">
        <v>55156500</v>
      </c>
      <c r="H493" s="44" t="s">
        <v>26</v>
      </c>
      <c r="I493" s="45" t="s">
        <v>1841</v>
      </c>
      <c r="J493" s="46">
        <v>0</v>
      </c>
      <c r="K493" s="47"/>
      <c r="L493" s="48">
        <f t="shared" si="22"/>
        <v>55156500</v>
      </c>
      <c r="M493" s="49"/>
      <c r="N493" s="50"/>
      <c r="O493" s="51"/>
      <c r="Q493" s="52">
        <v>45168</v>
      </c>
      <c r="R493" s="53" t="e">
        <f t="shared" si="23"/>
        <v>#REF!</v>
      </c>
      <c r="S493" s="54" t="e">
        <f>+#REF!-C493</f>
        <v>#REF!</v>
      </c>
      <c r="T493" s="54">
        <f t="shared" si="21"/>
        <v>195</v>
      </c>
    </row>
    <row r="494" spans="1:20" ht="17.25" customHeight="1" x14ac:dyDescent="0.25">
      <c r="A494" s="38" t="s">
        <v>1842</v>
      </c>
      <c r="B494" s="39">
        <v>44971</v>
      </c>
      <c r="C494" s="40">
        <v>44972</v>
      </c>
      <c r="D494" s="41" t="s">
        <v>23</v>
      </c>
      <c r="E494" s="42" t="s">
        <v>1843</v>
      </c>
      <c r="F494" s="42" t="s">
        <v>1844</v>
      </c>
      <c r="G494" s="43">
        <v>41200000</v>
      </c>
      <c r="H494" s="44" t="s">
        <v>26</v>
      </c>
      <c r="I494" s="45" t="s">
        <v>1845</v>
      </c>
      <c r="J494" s="46">
        <v>13046667</v>
      </c>
      <c r="K494" s="47"/>
      <c r="L494" s="48">
        <f t="shared" si="22"/>
        <v>54246667</v>
      </c>
      <c r="M494" s="49"/>
      <c r="N494" s="50"/>
      <c r="O494" s="51"/>
      <c r="Q494" s="52">
        <v>45168</v>
      </c>
      <c r="R494" s="53" t="e">
        <f t="shared" si="23"/>
        <v>#REF!</v>
      </c>
      <c r="S494" s="54" t="e">
        <f>+#REF!-C494</f>
        <v>#REF!</v>
      </c>
      <c r="T494" s="54">
        <f t="shared" si="21"/>
        <v>196</v>
      </c>
    </row>
    <row r="495" spans="1:20" ht="17.25" customHeight="1" x14ac:dyDescent="0.25">
      <c r="A495" s="38" t="s">
        <v>1846</v>
      </c>
      <c r="B495" s="39">
        <v>44970</v>
      </c>
      <c r="C495" s="40">
        <v>44971</v>
      </c>
      <c r="D495" s="41" t="s">
        <v>23</v>
      </c>
      <c r="E495" s="42" t="s">
        <v>1847</v>
      </c>
      <c r="F495" s="42" t="s">
        <v>1848</v>
      </c>
      <c r="G495" s="43">
        <v>42800000</v>
      </c>
      <c r="H495" s="44" t="s">
        <v>26</v>
      </c>
      <c r="I495" s="45" t="s">
        <v>1849</v>
      </c>
      <c r="J495" s="46">
        <v>13731667</v>
      </c>
      <c r="K495" s="47"/>
      <c r="L495" s="48">
        <f t="shared" si="22"/>
        <v>56531667</v>
      </c>
      <c r="M495" s="49"/>
      <c r="N495" s="50"/>
      <c r="O495" s="51"/>
      <c r="Q495" s="52">
        <v>45168</v>
      </c>
      <c r="R495" s="53" t="e">
        <f t="shared" si="23"/>
        <v>#REF!</v>
      </c>
      <c r="S495" s="54" t="e">
        <f>+#REF!-C495</f>
        <v>#REF!</v>
      </c>
      <c r="T495" s="54">
        <f t="shared" si="21"/>
        <v>197</v>
      </c>
    </row>
    <row r="496" spans="1:20" ht="17.25" customHeight="1" x14ac:dyDescent="0.25">
      <c r="A496" s="38" t="s">
        <v>1850</v>
      </c>
      <c r="B496" s="39">
        <v>44973</v>
      </c>
      <c r="C496" s="40">
        <v>44973</v>
      </c>
      <c r="D496" s="41" t="s">
        <v>23</v>
      </c>
      <c r="E496" s="42" t="s">
        <v>1851</v>
      </c>
      <c r="F496" s="42" t="s">
        <v>1852</v>
      </c>
      <c r="G496" s="43">
        <v>42800000</v>
      </c>
      <c r="H496" s="44" t="s">
        <v>26</v>
      </c>
      <c r="I496" s="45" t="s">
        <v>1853</v>
      </c>
      <c r="J496" s="46">
        <v>13375000</v>
      </c>
      <c r="K496" s="47"/>
      <c r="L496" s="48">
        <f t="shared" si="22"/>
        <v>56175000</v>
      </c>
      <c r="M496" s="49"/>
      <c r="N496" s="50"/>
      <c r="O496" s="51"/>
      <c r="Q496" s="52">
        <v>45168</v>
      </c>
      <c r="R496" s="53" t="e">
        <f t="shared" si="23"/>
        <v>#REF!</v>
      </c>
      <c r="S496" s="54" t="e">
        <f>+#REF!-C496</f>
        <v>#REF!</v>
      </c>
      <c r="T496" s="54">
        <f t="shared" si="21"/>
        <v>195</v>
      </c>
    </row>
    <row r="497" spans="1:20" ht="17.25" customHeight="1" x14ac:dyDescent="0.25">
      <c r="A497" s="38" t="s">
        <v>1854</v>
      </c>
      <c r="B497" s="39">
        <v>44970</v>
      </c>
      <c r="C497" s="40">
        <v>44972</v>
      </c>
      <c r="D497" s="41" t="s">
        <v>23</v>
      </c>
      <c r="E497" s="42" t="s">
        <v>1855</v>
      </c>
      <c r="F497" s="42" t="s">
        <v>1856</v>
      </c>
      <c r="G497" s="43">
        <v>46350000</v>
      </c>
      <c r="H497" s="44" t="s">
        <v>26</v>
      </c>
      <c r="I497" s="45" t="s">
        <v>1857</v>
      </c>
      <c r="J497" s="46">
        <v>0</v>
      </c>
      <c r="K497" s="47"/>
      <c r="L497" s="48">
        <f t="shared" si="22"/>
        <v>46350000</v>
      </c>
      <c r="M497" s="49"/>
      <c r="N497" s="50"/>
      <c r="O497" s="51"/>
      <c r="Q497" s="52">
        <v>45168</v>
      </c>
      <c r="R497" s="53" t="e">
        <f t="shared" si="23"/>
        <v>#REF!</v>
      </c>
      <c r="S497" s="54" t="e">
        <f>+#REF!-C497</f>
        <v>#REF!</v>
      </c>
      <c r="T497" s="54">
        <f t="shared" si="21"/>
        <v>196</v>
      </c>
    </row>
    <row r="498" spans="1:20" ht="17.25" customHeight="1" x14ac:dyDescent="0.25">
      <c r="A498" s="38" t="s">
        <v>1858</v>
      </c>
      <c r="B498" s="39">
        <v>44972</v>
      </c>
      <c r="C498" s="40">
        <v>44972</v>
      </c>
      <c r="D498" s="41" t="s">
        <v>23</v>
      </c>
      <c r="E498" s="42" t="s">
        <v>1859</v>
      </c>
      <c r="F498" s="42" t="s">
        <v>282</v>
      </c>
      <c r="G498" s="43">
        <v>60255000</v>
      </c>
      <c r="H498" s="44" t="s">
        <v>26</v>
      </c>
      <c r="I498" s="45" t="s">
        <v>1860</v>
      </c>
      <c r="J498" s="46">
        <v>0</v>
      </c>
      <c r="K498" s="47"/>
      <c r="L498" s="48">
        <f t="shared" si="22"/>
        <v>60255000</v>
      </c>
      <c r="M498" s="49"/>
      <c r="N498" s="50"/>
      <c r="O498" s="51"/>
      <c r="Q498" s="52">
        <v>45168</v>
      </c>
      <c r="R498" s="53" t="e">
        <f t="shared" si="23"/>
        <v>#REF!</v>
      </c>
      <c r="S498" s="54" t="e">
        <f>+#REF!-C498</f>
        <v>#REF!</v>
      </c>
      <c r="T498" s="54">
        <f t="shared" si="21"/>
        <v>196</v>
      </c>
    </row>
    <row r="499" spans="1:20" ht="17.25" customHeight="1" x14ac:dyDescent="0.25">
      <c r="A499" s="38" t="s">
        <v>1861</v>
      </c>
      <c r="B499" s="39">
        <v>44972</v>
      </c>
      <c r="C499" s="40">
        <v>44973</v>
      </c>
      <c r="D499" s="41" t="s">
        <v>23</v>
      </c>
      <c r="E499" s="42" t="s">
        <v>1862</v>
      </c>
      <c r="F499" s="42" t="s">
        <v>1863</v>
      </c>
      <c r="G499" s="43">
        <v>21012000</v>
      </c>
      <c r="H499" s="44" t="s">
        <v>26</v>
      </c>
      <c r="I499" s="45" t="s">
        <v>1864</v>
      </c>
      <c r="J499" s="46">
        <v>0</v>
      </c>
      <c r="K499" s="47"/>
      <c r="L499" s="48">
        <f t="shared" si="22"/>
        <v>21012000</v>
      </c>
      <c r="M499" s="49"/>
      <c r="N499" s="50"/>
      <c r="O499" s="51"/>
      <c r="Q499" s="52">
        <v>45168</v>
      </c>
      <c r="R499" s="53" t="e">
        <f t="shared" si="23"/>
        <v>#REF!</v>
      </c>
      <c r="S499" s="54" t="e">
        <f>+#REF!-C499</f>
        <v>#REF!</v>
      </c>
      <c r="T499" s="54">
        <f t="shared" si="21"/>
        <v>195</v>
      </c>
    </row>
    <row r="500" spans="1:20" ht="17.25" customHeight="1" x14ac:dyDescent="0.25">
      <c r="A500" s="38" t="s">
        <v>1865</v>
      </c>
      <c r="B500" s="39">
        <v>44972</v>
      </c>
      <c r="C500" s="40">
        <v>44973</v>
      </c>
      <c r="D500" s="41" t="s">
        <v>23</v>
      </c>
      <c r="E500" s="42" t="s">
        <v>1866</v>
      </c>
      <c r="F500" s="42" t="s">
        <v>1867</v>
      </c>
      <c r="G500" s="43">
        <v>21012000</v>
      </c>
      <c r="H500" s="44" t="s">
        <v>26</v>
      </c>
      <c r="I500" s="45" t="s">
        <v>1868</v>
      </c>
      <c r="J500" s="46">
        <v>0</v>
      </c>
      <c r="K500" s="47"/>
      <c r="L500" s="48">
        <f t="shared" si="22"/>
        <v>21012000</v>
      </c>
      <c r="M500" s="49"/>
      <c r="N500" s="50"/>
      <c r="O500" s="51"/>
      <c r="Q500" s="52">
        <v>45168</v>
      </c>
      <c r="R500" s="53" t="e">
        <f t="shared" si="23"/>
        <v>#REF!</v>
      </c>
      <c r="S500" s="54" t="e">
        <f>+#REF!-C500</f>
        <v>#REF!</v>
      </c>
      <c r="T500" s="54">
        <f t="shared" si="21"/>
        <v>195</v>
      </c>
    </row>
    <row r="501" spans="1:20" ht="17.25" customHeight="1" x14ac:dyDescent="0.25">
      <c r="A501" s="38" t="s">
        <v>1869</v>
      </c>
      <c r="B501" s="39">
        <v>44977</v>
      </c>
      <c r="C501" s="40">
        <v>44980</v>
      </c>
      <c r="D501" s="41" t="s">
        <v>23</v>
      </c>
      <c r="E501" s="42" t="s">
        <v>1870</v>
      </c>
      <c r="F501" s="42" t="s">
        <v>1871</v>
      </c>
      <c r="G501" s="43">
        <v>52530000</v>
      </c>
      <c r="H501" s="44" t="s">
        <v>26</v>
      </c>
      <c r="I501" s="45" t="s">
        <v>1872</v>
      </c>
      <c r="J501" s="46">
        <v>0</v>
      </c>
      <c r="K501" s="47"/>
      <c r="L501" s="48">
        <f t="shared" si="22"/>
        <v>52530000</v>
      </c>
      <c r="M501" s="49"/>
      <c r="N501" s="50"/>
      <c r="O501" s="51"/>
      <c r="Q501" s="52">
        <v>45168</v>
      </c>
      <c r="R501" s="53" t="e">
        <f t="shared" si="23"/>
        <v>#REF!</v>
      </c>
      <c r="S501" s="54" t="e">
        <f>+#REF!-C501</f>
        <v>#REF!</v>
      </c>
      <c r="T501" s="54">
        <f t="shared" si="21"/>
        <v>188</v>
      </c>
    </row>
    <row r="502" spans="1:20" ht="17.25" customHeight="1" x14ac:dyDescent="0.25">
      <c r="A502" s="38" t="s">
        <v>1873</v>
      </c>
      <c r="B502" s="39">
        <v>44973</v>
      </c>
      <c r="C502" s="40">
        <v>44973</v>
      </c>
      <c r="D502" s="41" t="s">
        <v>23</v>
      </c>
      <c r="E502" s="42" t="s">
        <v>1874</v>
      </c>
      <c r="F502" s="42" t="s">
        <v>849</v>
      </c>
      <c r="G502" s="43">
        <v>62881500</v>
      </c>
      <c r="H502" s="44" t="s">
        <v>26</v>
      </c>
      <c r="I502" s="45" t="s">
        <v>1875</v>
      </c>
      <c r="J502" s="46">
        <v>0</v>
      </c>
      <c r="K502" s="47"/>
      <c r="L502" s="48">
        <f t="shared" si="22"/>
        <v>62881500</v>
      </c>
      <c r="M502" s="49"/>
      <c r="N502" s="50"/>
      <c r="O502" s="51"/>
      <c r="Q502" s="52">
        <v>45168</v>
      </c>
      <c r="R502" s="53" t="e">
        <f t="shared" si="23"/>
        <v>#REF!</v>
      </c>
      <c r="S502" s="54" t="e">
        <f>+#REF!-C502</f>
        <v>#REF!</v>
      </c>
      <c r="T502" s="54">
        <f t="shared" si="21"/>
        <v>195</v>
      </c>
    </row>
    <row r="503" spans="1:20" ht="17.25" customHeight="1" x14ac:dyDescent="0.25">
      <c r="A503" s="38" t="s">
        <v>1876</v>
      </c>
      <c r="B503" s="39">
        <v>44972</v>
      </c>
      <c r="C503" s="40">
        <v>44973</v>
      </c>
      <c r="D503" s="41" t="s">
        <v>23</v>
      </c>
      <c r="E503" s="42" t="s">
        <v>1877</v>
      </c>
      <c r="F503" s="42" t="s">
        <v>849</v>
      </c>
      <c r="G503" s="43">
        <v>22866000</v>
      </c>
      <c r="H503" s="44" t="s">
        <v>26</v>
      </c>
      <c r="I503" s="45" t="s">
        <v>1878</v>
      </c>
      <c r="J503" s="46">
        <v>0</v>
      </c>
      <c r="K503" s="47"/>
      <c r="L503" s="48">
        <f t="shared" si="22"/>
        <v>22866000</v>
      </c>
      <c r="M503" s="49"/>
      <c r="N503" s="50"/>
      <c r="O503" s="51"/>
      <c r="Q503" s="52">
        <v>45168</v>
      </c>
      <c r="R503" s="53" t="e">
        <f t="shared" si="23"/>
        <v>#REF!</v>
      </c>
      <c r="S503" s="54" t="e">
        <f>+#REF!-C503</f>
        <v>#REF!</v>
      </c>
      <c r="T503" s="54">
        <f t="shared" si="21"/>
        <v>195</v>
      </c>
    </row>
    <row r="504" spans="1:20" ht="17.25" customHeight="1" x14ac:dyDescent="0.25">
      <c r="A504" s="38" t="s">
        <v>1879</v>
      </c>
      <c r="B504" s="39">
        <v>44974</v>
      </c>
      <c r="C504" s="40">
        <v>44977</v>
      </c>
      <c r="D504" s="41" t="s">
        <v>23</v>
      </c>
      <c r="E504" s="42" t="s">
        <v>1880</v>
      </c>
      <c r="F504" s="42" t="s">
        <v>1881</v>
      </c>
      <c r="G504" s="43">
        <v>94039000</v>
      </c>
      <c r="H504" s="44" t="s">
        <v>26</v>
      </c>
      <c r="I504" s="45" t="s">
        <v>1882</v>
      </c>
      <c r="J504" s="46">
        <v>0</v>
      </c>
      <c r="K504" s="47"/>
      <c r="L504" s="48">
        <f t="shared" si="22"/>
        <v>94039000</v>
      </c>
      <c r="M504" s="49"/>
      <c r="N504" s="50"/>
      <c r="O504" s="51"/>
      <c r="Q504" s="52">
        <v>45168</v>
      </c>
      <c r="R504" s="53" t="e">
        <f t="shared" si="23"/>
        <v>#REF!</v>
      </c>
      <c r="S504" s="54" t="e">
        <f>+#REF!-C504</f>
        <v>#REF!</v>
      </c>
      <c r="T504" s="54">
        <f t="shared" si="21"/>
        <v>191</v>
      </c>
    </row>
    <row r="505" spans="1:20" ht="17.25" customHeight="1" x14ac:dyDescent="0.25">
      <c r="A505" s="38" t="s">
        <v>1883</v>
      </c>
      <c r="B505" s="39">
        <v>44972</v>
      </c>
      <c r="C505" s="40">
        <v>44973</v>
      </c>
      <c r="D505" s="41" t="s">
        <v>23</v>
      </c>
      <c r="E505" s="42" t="s">
        <v>1884</v>
      </c>
      <c r="F505" s="42" t="s">
        <v>849</v>
      </c>
      <c r="G505" s="43">
        <v>62881500</v>
      </c>
      <c r="H505" s="44" t="s">
        <v>26</v>
      </c>
      <c r="I505" s="45" t="s">
        <v>1885</v>
      </c>
      <c r="J505" s="46">
        <v>0</v>
      </c>
      <c r="K505" s="47"/>
      <c r="L505" s="48">
        <f t="shared" si="22"/>
        <v>62881500</v>
      </c>
      <c r="M505" s="49"/>
      <c r="N505" s="50"/>
      <c r="O505" s="51"/>
      <c r="Q505" s="52">
        <v>45168</v>
      </c>
      <c r="R505" s="53" t="e">
        <f t="shared" si="23"/>
        <v>#REF!</v>
      </c>
      <c r="S505" s="54" t="e">
        <f>+#REF!-C505</f>
        <v>#REF!</v>
      </c>
      <c r="T505" s="54">
        <f t="shared" si="21"/>
        <v>195</v>
      </c>
    </row>
    <row r="506" spans="1:20" ht="17.25" customHeight="1" x14ac:dyDescent="0.25">
      <c r="A506" s="38" t="s">
        <v>1886</v>
      </c>
      <c r="B506" s="39">
        <v>44977</v>
      </c>
      <c r="C506" s="40">
        <v>44978</v>
      </c>
      <c r="D506" s="41" t="s">
        <v>23</v>
      </c>
      <c r="E506" s="42" t="s">
        <v>1887</v>
      </c>
      <c r="F506" s="42" t="s">
        <v>788</v>
      </c>
      <c r="G506" s="43">
        <v>71379000</v>
      </c>
      <c r="H506" s="44" t="s">
        <v>26</v>
      </c>
      <c r="I506" s="45" t="s">
        <v>1888</v>
      </c>
      <c r="J506" s="46">
        <v>0</v>
      </c>
      <c r="K506" s="47"/>
      <c r="L506" s="48">
        <f t="shared" si="22"/>
        <v>71379000</v>
      </c>
      <c r="M506" s="49"/>
      <c r="N506" s="50"/>
      <c r="O506" s="51"/>
      <c r="Q506" s="52">
        <v>45168</v>
      </c>
      <c r="R506" s="53" t="e">
        <f t="shared" si="23"/>
        <v>#REF!</v>
      </c>
      <c r="S506" s="54" t="e">
        <f>+#REF!-C506</f>
        <v>#REF!</v>
      </c>
      <c r="T506" s="54">
        <f t="shared" si="21"/>
        <v>190</v>
      </c>
    </row>
    <row r="507" spans="1:20" ht="17.25" customHeight="1" x14ac:dyDescent="0.25">
      <c r="A507" s="38" t="s">
        <v>1889</v>
      </c>
      <c r="B507" s="39">
        <v>44979</v>
      </c>
      <c r="C507" s="40">
        <v>44985</v>
      </c>
      <c r="D507" s="41" t="s">
        <v>23</v>
      </c>
      <c r="E507" s="42" t="s">
        <v>1890</v>
      </c>
      <c r="F507" s="42" t="s">
        <v>1891</v>
      </c>
      <c r="G507" s="43">
        <v>76755600</v>
      </c>
      <c r="H507" s="44" t="s">
        <v>26</v>
      </c>
      <c r="I507" s="45" t="s">
        <v>1892</v>
      </c>
      <c r="J507" s="46">
        <v>0</v>
      </c>
      <c r="K507" s="47"/>
      <c r="L507" s="48">
        <f t="shared" si="22"/>
        <v>76755600</v>
      </c>
      <c r="M507" s="49"/>
      <c r="N507" s="50"/>
      <c r="O507" s="51"/>
      <c r="Q507" s="52">
        <v>45168</v>
      </c>
      <c r="R507" s="53" t="e">
        <f t="shared" si="23"/>
        <v>#REF!</v>
      </c>
      <c r="S507" s="54" t="e">
        <f>+#REF!-C507</f>
        <v>#REF!</v>
      </c>
      <c r="T507" s="54">
        <f t="shared" si="21"/>
        <v>183</v>
      </c>
    </row>
    <row r="508" spans="1:20" ht="17.25" customHeight="1" x14ac:dyDescent="0.25">
      <c r="A508" s="38" t="s">
        <v>1893</v>
      </c>
      <c r="B508" s="39">
        <v>44971</v>
      </c>
      <c r="C508" s="40">
        <v>44972</v>
      </c>
      <c r="D508" s="41" t="s">
        <v>53</v>
      </c>
      <c r="E508" s="42" t="s">
        <v>1894</v>
      </c>
      <c r="F508" s="42" t="s">
        <v>1229</v>
      </c>
      <c r="G508" s="43">
        <v>14000000</v>
      </c>
      <c r="H508" s="44" t="s">
        <v>26</v>
      </c>
      <c r="I508" s="45" t="s">
        <v>1895</v>
      </c>
      <c r="J508" s="46">
        <v>0</v>
      </c>
      <c r="K508" s="47"/>
      <c r="L508" s="48">
        <f t="shared" si="22"/>
        <v>14000000</v>
      </c>
      <c r="M508" s="49"/>
      <c r="N508" s="50"/>
      <c r="O508" s="51"/>
      <c r="Q508" s="52">
        <v>45168</v>
      </c>
      <c r="R508" s="53" t="e">
        <f t="shared" si="23"/>
        <v>#REF!</v>
      </c>
      <c r="S508" s="54" t="e">
        <f>+#REF!-C508</f>
        <v>#REF!</v>
      </c>
      <c r="T508" s="54">
        <f t="shared" si="21"/>
        <v>196</v>
      </c>
    </row>
    <row r="509" spans="1:20" ht="17.25" customHeight="1" x14ac:dyDescent="0.25">
      <c r="A509" s="38" t="s">
        <v>1896</v>
      </c>
      <c r="B509" s="39">
        <v>44973</v>
      </c>
      <c r="C509" s="40">
        <v>44977</v>
      </c>
      <c r="D509" s="41" t="s">
        <v>23</v>
      </c>
      <c r="E509" s="42" t="s">
        <v>1897</v>
      </c>
      <c r="F509" s="42" t="s">
        <v>1898</v>
      </c>
      <c r="G509" s="43">
        <v>47277000</v>
      </c>
      <c r="H509" s="44" t="s">
        <v>26</v>
      </c>
      <c r="I509" s="45" t="s">
        <v>1899</v>
      </c>
      <c r="J509" s="46">
        <v>0</v>
      </c>
      <c r="K509" s="47"/>
      <c r="L509" s="48">
        <f t="shared" si="22"/>
        <v>47277000</v>
      </c>
      <c r="M509" s="49"/>
      <c r="N509" s="50"/>
      <c r="O509" s="51"/>
      <c r="Q509" s="52">
        <v>45168</v>
      </c>
      <c r="R509" s="53" t="e">
        <f t="shared" si="23"/>
        <v>#REF!</v>
      </c>
      <c r="S509" s="54" t="e">
        <f>+#REF!-C509</f>
        <v>#REF!</v>
      </c>
      <c r="T509" s="54">
        <f t="shared" si="21"/>
        <v>191</v>
      </c>
    </row>
    <row r="510" spans="1:20" ht="17.25" customHeight="1" x14ac:dyDescent="0.25">
      <c r="A510" s="38" t="s">
        <v>1900</v>
      </c>
      <c r="B510" s="39">
        <v>44977</v>
      </c>
      <c r="C510" s="40">
        <v>44978</v>
      </c>
      <c r="D510" s="41" t="s">
        <v>23</v>
      </c>
      <c r="E510" s="42" t="s">
        <v>1901</v>
      </c>
      <c r="F510" s="42" t="s">
        <v>1902</v>
      </c>
      <c r="G510" s="43">
        <v>29912000</v>
      </c>
      <c r="H510" s="44" t="s">
        <v>26</v>
      </c>
      <c r="I510" s="45" t="s">
        <v>1903</v>
      </c>
      <c r="J510" s="46">
        <v>0</v>
      </c>
      <c r="K510" s="47"/>
      <c r="L510" s="48">
        <f t="shared" si="22"/>
        <v>29912000</v>
      </c>
      <c r="M510" s="49"/>
      <c r="N510" s="50"/>
      <c r="O510" s="51"/>
      <c r="Q510" s="52">
        <v>45168</v>
      </c>
      <c r="R510" s="53" t="e">
        <f t="shared" si="23"/>
        <v>#REF!</v>
      </c>
      <c r="S510" s="54" t="e">
        <f>+#REF!-C510</f>
        <v>#REF!</v>
      </c>
      <c r="T510" s="54">
        <f t="shared" si="21"/>
        <v>190</v>
      </c>
    </row>
    <row r="511" spans="1:20" ht="17.25" customHeight="1" x14ac:dyDescent="0.25">
      <c r="A511" s="38" t="s">
        <v>1904</v>
      </c>
      <c r="B511" s="39">
        <v>44973</v>
      </c>
      <c r="C511" s="40">
        <v>44977</v>
      </c>
      <c r="D511" s="41" t="s">
        <v>23</v>
      </c>
      <c r="E511" s="42" t="s">
        <v>1905</v>
      </c>
      <c r="F511" s="42" t="s">
        <v>1906</v>
      </c>
      <c r="G511" s="43">
        <v>29912000</v>
      </c>
      <c r="H511" s="44" t="s">
        <v>26</v>
      </c>
      <c r="I511" s="45" t="s">
        <v>1907</v>
      </c>
      <c r="J511" s="46">
        <v>0</v>
      </c>
      <c r="K511" s="47"/>
      <c r="L511" s="48">
        <f t="shared" si="22"/>
        <v>29912000</v>
      </c>
      <c r="M511" s="49"/>
      <c r="N511" s="50"/>
      <c r="O511" s="51"/>
      <c r="Q511" s="52">
        <v>45168</v>
      </c>
      <c r="R511" s="53" t="e">
        <f t="shared" si="23"/>
        <v>#REF!</v>
      </c>
      <c r="S511" s="54" t="e">
        <f>+#REF!-C511</f>
        <v>#REF!</v>
      </c>
      <c r="T511" s="54">
        <f t="shared" si="21"/>
        <v>191</v>
      </c>
    </row>
    <row r="512" spans="1:20" ht="17.25" customHeight="1" x14ac:dyDescent="0.25">
      <c r="A512" s="38" t="s">
        <v>1908</v>
      </c>
      <c r="B512" s="39">
        <v>44973</v>
      </c>
      <c r="C512" s="40">
        <v>44973</v>
      </c>
      <c r="D512" s="41" t="s">
        <v>23</v>
      </c>
      <c r="E512" s="42" t="s">
        <v>1909</v>
      </c>
      <c r="F512" s="42" t="s">
        <v>25</v>
      </c>
      <c r="G512" s="43">
        <v>61600000</v>
      </c>
      <c r="H512" s="44" t="s">
        <v>26</v>
      </c>
      <c r="I512" s="45" t="s">
        <v>1910</v>
      </c>
      <c r="J512" s="46">
        <v>19250000</v>
      </c>
      <c r="K512" s="47"/>
      <c r="L512" s="48">
        <f t="shared" si="22"/>
        <v>80850000</v>
      </c>
      <c r="M512" s="49"/>
      <c r="N512" s="50"/>
      <c r="O512" s="51"/>
      <c r="Q512" s="52">
        <v>45168</v>
      </c>
      <c r="R512" s="53" t="e">
        <f t="shared" si="23"/>
        <v>#REF!</v>
      </c>
      <c r="S512" s="54" t="e">
        <f>+#REF!-C512</f>
        <v>#REF!</v>
      </c>
      <c r="T512" s="54">
        <f t="shared" si="21"/>
        <v>195</v>
      </c>
    </row>
    <row r="513" spans="1:20" ht="17.25" customHeight="1" x14ac:dyDescent="0.25">
      <c r="A513" s="38" t="s">
        <v>1911</v>
      </c>
      <c r="B513" s="39">
        <v>44974</v>
      </c>
      <c r="C513" s="40">
        <v>44977</v>
      </c>
      <c r="D513" s="41" t="s">
        <v>23</v>
      </c>
      <c r="E513" s="42" t="s">
        <v>1912</v>
      </c>
      <c r="F513" s="42" t="s">
        <v>849</v>
      </c>
      <c r="G513" s="43">
        <v>62881500</v>
      </c>
      <c r="H513" s="44" t="s">
        <v>26</v>
      </c>
      <c r="I513" s="45" t="s">
        <v>1913</v>
      </c>
      <c r="J513" s="46">
        <v>0</v>
      </c>
      <c r="K513" s="47"/>
      <c r="L513" s="48">
        <f t="shared" si="22"/>
        <v>62881500</v>
      </c>
      <c r="M513" s="49"/>
      <c r="N513" s="50"/>
      <c r="O513" s="51"/>
      <c r="Q513" s="52">
        <v>45168</v>
      </c>
      <c r="R513" s="53" t="e">
        <f t="shared" si="23"/>
        <v>#REF!</v>
      </c>
      <c r="S513" s="54" t="e">
        <f>+#REF!-C513</f>
        <v>#REF!</v>
      </c>
      <c r="T513" s="54">
        <f t="shared" si="21"/>
        <v>191</v>
      </c>
    </row>
    <row r="514" spans="1:20" ht="17.25" customHeight="1" x14ac:dyDescent="0.25">
      <c r="A514" s="38" t="s">
        <v>1914</v>
      </c>
      <c r="B514" s="39">
        <v>44974</v>
      </c>
      <c r="C514" s="40">
        <v>44977</v>
      </c>
      <c r="D514" s="41" t="s">
        <v>23</v>
      </c>
      <c r="E514" s="42" t="s">
        <v>1915</v>
      </c>
      <c r="F514" s="42" t="s">
        <v>849</v>
      </c>
      <c r="G514" s="43">
        <v>62881500</v>
      </c>
      <c r="H514" s="44" t="s">
        <v>26</v>
      </c>
      <c r="I514" s="45" t="s">
        <v>1916</v>
      </c>
      <c r="J514" s="46">
        <v>0</v>
      </c>
      <c r="K514" s="47"/>
      <c r="L514" s="48">
        <f t="shared" si="22"/>
        <v>62881500</v>
      </c>
      <c r="M514" s="49"/>
      <c r="N514" s="50"/>
      <c r="O514" s="51"/>
      <c r="Q514" s="52">
        <v>45168</v>
      </c>
      <c r="R514" s="53" t="e">
        <f t="shared" si="23"/>
        <v>#REF!</v>
      </c>
      <c r="S514" s="54" t="e">
        <f>+#REF!-C514</f>
        <v>#REF!</v>
      </c>
      <c r="T514" s="54">
        <f t="shared" si="21"/>
        <v>191</v>
      </c>
    </row>
    <row r="515" spans="1:20" ht="17.25" customHeight="1" x14ac:dyDescent="0.25">
      <c r="A515" s="38" t="s">
        <v>1917</v>
      </c>
      <c r="B515" s="39">
        <v>44977</v>
      </c>
      <c r="C515" s="40">
        <v>44978</v>
      </c>
      <c r="D515" s="41" t="s">
        <v>23</v>
      </c>
      <c r="E515" s="42" t="s">
        <v>1918</v>
      </c>
      <c r="F515" s="42" t="s">
        <v>849</v>
      </c>
      <c r="G515" s="43">
        <v>62881500</v>
      </c>
      <c r="H515" s="44" t="s">
        <v>26</v>
      </c>
      <c r="I515" s="45" t="s">
        <v>1919</v>
      </c>
      <c r="J515" s="46">
        <v>0</v>
      </c>
      <c r="K515" s="47"/>
      <c r="L515" s="48">
        <f t="shared" si="22"/>
        <v>62881500</v>
      </c>
      <c r="M515" s="49"/>
      <c r="N515" s="50"/>
      <c r="O515" s="51"/>
      <c r="Q515" s="52">
        <v>45168</v>
      </c>
      <c r="R515" s="53" t="e">
        <f t="shared" si="23"/>
        <v>#REF!</v>
      </c>
      <c r="S515" s="54" t="e">
        <f>+#REF!-C515</f>
        <v>#REF!</v>
      </c>
      <c r="T515" s="54">
        <f t="shared" si="21"/>
        <v>190</v>
      </c>
    </row>
    <row r="516" spans="1:20" ht="17.25" customHeight="1" x14ac:dyDescent="0.25">
      <c r="A516" s="38" t="s">
        <v>1920</v>
      </c>
      <c r="B516" s="39">
        <v>44971</v>
      </c>
      <c r="C516" s="40">
        <v>44972</v>
      </c>
      <c r="D516" s="41" t="s">
        <v>23</v>
      </c>
      <c r="E516" s="42" t="s">
        <v>1921</v>
      </c>
      <c r="F516" s="42" t="s">
        <v>1922</v>
      </c>
      <c r="G516" s="43">
        <v>84000000</v>
      </c>
      <c r="H516" s="44" t="s">
        <v>26</v>
      </c>
      <c r="I516" s="45" t="s">
        <v>1923</v>
      </c>
      <c r="J516" s="46">
        <v>0</v>
      </c>
      <c r="K516" s="47"/>
      <c r="L516" s="48">
        <f t="shared" si="22"/>
        <v>84000000</v>
      </c>
      <c r="M516" s="49"/>
      <c r="N516" s="50"/>
      <c r="O516" s="51"/>
      <c r="Q516" s="52">
        <v>45168</v>
      </c>
      <c r="R516" s="53" t="e">
        <f t="shared" si="23"/>
        <v>#REF!</v>
      </c>
      <c r="S516" s="54" t="e">
        <f>+#REF!-C516</f>
        <v>#REF!</v>
      </c>
      <c r="T516" s="54">
        <f t="shared" si="21"/>
        <v>196</v>
      </c>
    </row>
    <row r="517" spans="1:20" ht="17.25" customHeight="1" x14ac:dyDescent="0.25">
      <c r="A517" s="38" t="s">
        <v>1924</v>
      </c>
      <c r="B517" s="39">
        <v>44972</v>
      </c>
      <c r="C517" s="40">
        <v>44973</v>
      </c>
      <c r="D517" s="41" t="s">
        <v>23</v>
      </c>
      <c r="E517" s="42" t="s">
        <v>1925</v>
      </c>
      <c r="F517" s="42" t="s">
        <v>1926</v>
      </c>
      <c r="G517" s="43">
        <v>73000000</v>
      </c>
      <c r="H517" s="44" t="s">
        <v>26</v>
      </c>
      <c r="I517" s="45" t="s">
        <v>1927</v>
      </c>
      <c r="J517" s="46">
        <v>0</v>
      </c>
      <c r="K517" s="47"/>
      <c r="L517" s="48">
        <f t="shared" si="22"/>
        <v>73000000</v>
      </c>
      <c r="M517" s="49"/>
      <c r="N517" s="50"/>
      <c r="O517" s="51"/>
      <c r="Q517" s="52">
        <v>45168</v>
      </c>
      <c r="R517" s="53" t="e">
        <f t="shared" si="23"/>
        <v>#REF!</v>
      </c>
      <c r="S517" s="54" t="e">
        <f>+#REF!-C517</f>
        <v>#REF!</v>
      </c>
      <c r="T517" s="54">
        <f t="shared" si="21"/>
        <v>195</v>
      </c>
    </row>
    <row r="518" spans="1:20" ht="17.25" customHeight="1" x14ac:dyDescent="0.25">
      <c r="A518" s="38" t="s">
        <v>1928</v>
      </c>
      <c r="B518" s="39">
        <v>44972</v>
      </c>
      <c r="C518" s="40">
        <v>44973</v>
      </c>
      <c r="D518" s="41" t="s">
        <v>23</v>
      </c>
      <c r="E518" s="42" t="s">
        <v>1929</v>
      </c>
      <c r="F518" s="42" t="s">
        <v>1930</v>
      </c>
      <c r="G518" s="43">
        <v>42800000</v>
      </c>
      <c r="H518" s="44" t="s">
        <v>26</v>
      </c>
      <c r="I518" s="45" t="s">
        <v>1931</v>
      </c>
      <c r="J518" s="46">
        <v>13375000</v>
      </c>
      <c r="K518" s="47"/>
      <c r="L518" s="48">
        <f t="shared" si="22"/>
        <v>56175000</v>
      </c>
      <c r="M518" s="49"/>
      <c r="N518" s="50"/>
      <c r="O518" s="51"/>
      <c r="Q518" s="52">
        <v>45168</v>
      </c>
      <c r="R518" s="53" t="e">
        <f t="shared" si="23"/>
        <v>#REF!</v>
      </c>
      <c r="S518" s="54" t="e">
        <f>+#REF!-C518</f>
        <v>#REF!</v>
      </c>
      <c r="T518" s="54">
        <f t="shared" si="21"/>
        <v>195</v>
      </c>
    </row>
    <row r="519" spans="1:20" ht="17.25" customHeight="1" x14ac:dyDescent="0.25">
      <c r="A519" s="38" t="s">
        <v>1932</v>
      </c>
      <c r="B519" s="39">
        <v>44972</v>
      </c>
      <c r="C519" s="40">
        <v>44972</v>
      </c>
      <c r="D519" s="41" t="s">
        <v>23</v>
      </c>
      <c r="E519" s="42" t="s">
        <v>1933</v>
      </c>
      <c r="F519" s="42" t="s">
        <v>1934</v>
      </c>
      <c r="G519" s="43">
        <v>68250000</v>
      </c>
      <c r="H519" s="44" t="s">
        <v>26</v>
      </c>
      <c r="I519" s="45" t="s">
        <v>1935</v>
      </c>
      <c r="J519" s="46">
        <v>0</v>
      </c>
      <c r="K519" s="47"/>
      <c r="L519" s="48">
        <f t="shared" si="22"/>
        <v>68250000</v>
      </c>
      <c r="M519" s="49"/>
      <c r="N519" s="50"/>
      <c r="O519" s="51"/>
      <c r="Q519" s="52">
        <v>45168</v>
      </c>
      <c r="R519" s="53" t="e">
        <f t="shared" si="23"/>
        <v>#REF!</v>
      </c>
      <c r="S519" s="54" t="e">
        <f>+#REF!-C519</f>
        <v>#REF!</v>
      </c>
      <c r="T519" s="54">
        <f t="shared" si="21"/>
        <v>196</v>
      </c>
    </row>
    <row r="520" spans="1:20" ht="17.25" customHeight="1" x14ac:dyDescent="0.25">
      <c r="A520" s="38" t="s">
        <v>1936</v>
      </c>
      <c r="B520" s="39">
        <v>45001</v>
      </c>
      <c r="C520" s="40">
        <v>45001</v>
      </c>
      <c r="D520" s="41" t="s">
        <v>23</v>
      </c>
      <c r="E520" s="42" t="s">
        <v>1937</v>
      </c>
      <c r="F520" s="42" t="s">
        <v>1938</v>
      </c>
      <c r="G520" s="43">
        <v>58400000</v>
      </c>
      <c r="H520" s="44" t="s">
        <v>26</v>
      </c>
      <c r="I520" s="45" t="s">
        <v>1939</v>
      </c>
      <c r="J520" s="46">
        <v>0</v>
      </c>
      <c r="K520" s="47"/>
      <c r="L520" s="48">
        <f t="shared" si="22"/>
        <v>58400000</v>
      </c>
      <c r="M520" s="49"/>
      <c r="N520" s="50"/>
      <c r="O520" s="51"/>
      <c r="Q520" s="52">
        <v>45168</v>
      </c>
      <c r="R520" s="53" t="e">
        <f t="shared" si="23"/>
        <v>#REF!</v>
      </c>
      <c r="S520" s="54" t="e">
        <f>+#REF!-C520</f>
        <v>#REF!</v>
      </c>
      <c r="T520" s="54">
        <f t="shared" si="21"/>
        <v>167</v>
      </c>
    </row>
    <row r="521" spans="1:20" ht="17.25" customHeight="1" x14ac:dyDescent="0.25">
      <c r="A521" s="38" t="s">
        <v>1940</v>
      </c>
      <c r="B521" s="39">
        <v>44973</v>
      </c>
      <c r="C521" s="40">
        <v>44977</v>
      </c>
      <c r="D521" s="41" t="s">
        <v>23</v>
      </c>
      <c r="E521" s="42" t="s">
        <v>1941</v>
      </c>
      <c r="F521" s="42" t="s">
        <v>1942</v>
      </c>
      <c r="G521" s="43">
        <v>68000000</v>
      </c>
      <c r="H521" s="44" t="s">
        <v>26</v>
      </c>
      <c r="I521" s="45" t="s">
        <v>1943</v>
      </c>
      <c r="J521" s="46">
        <v>0</v>
      </c>
      <c r="K521" s="47">
        <v>62333333</v>
      </c>
      <c r="L521" s="48">
        <f t="shared" si="22"/>
        <v>5666667</v>
      </c>
      <c r="M521" s="49"/>
      <c r="N521" s="50"/>
      <c r="O521" s="51"/>
      <c r="Q521" s="52">
        <v>45168</v>
      </c>
      <c r="R521" s="53" t="e">
        <f t="shared" si="23"/>
        <v>#REF!</v>
      </c>
      <c r="S521" s="54" t="e">
        <f>+#REF!-C521</f>
        <v>#REF!</v>
      </c>
      <c r="T521" s="54">
        <f t="shared" si="21"/>
        <v>191</v>
      </c>
    </row>
    <row r="522" spans="1:20" ht="17.25" customHeight="1" x14ac:dyDescent="0.25">
      <c r="A522" s="38" t="s">
        <v>1944</v>
      </c>
      <c r="B522" s="39">
        <v>44972</v>
      </c>
      <c r="C522" s="40">
        <v>44973</v>
      </c>
      <c r="D522" s="41" t="s">
        <v>23</v>
      </c>
      <c r="E522" s="42" t="s">
        <v>1945</v>
      </c>
      <c r="F522" s="42" t="s">
        <v>1946</v>
      </c>
      <c r="G522" s="43">
        <v>28000000</v>
      </c>
      <c r="H522" s="44" t="s">
        <v>26</v>
      </c>
      <c r="I522" s="45" t="s">
        <v>1947</v>
      </c>
      <c r="J522" s="46">
        <v>14000000</v>
      </c>
      <c r="K522" s="47"/>
      <c r="L522" s="48">
        <f t="shared" si="22"/>
        <v>42000000</v>
      </c>
      <c r="M522" s="49"/>
      <c r="N522" s="50"/>
      <c r="O522" s="51"/>
      <c r="Q522" s="52">
        <v>45168</v>
      </c>
      <c r="R522" s="53" t="e">
        <f t="shared" si="23"/>
        <v>#REF!</v>
      </c>
      <c r="S522" s="54" t="e">
        <f>+#REF!-C522</f>
        <v>#REF!</v>
      </c>
      <c r="T522" s="54">
        <f t="shared" si="21"/>
        <v>195</v>
      </c>
    </row>
    <row r="523" spans="1:20" ht="17.25" customHeight="1" x14ac:dyDescent="0.25">
      <c r="A523" s="38" t="s">
        <v>1948</v>
      </c>
      <c r="B523" s="39">
        <v>44973</v>
      </c>
      <c r="C523" s="40">
        <v>44974</v>
      </c>
      <c r="D523" s="41" t="s">
        <v>23</v>
      </c>
      <c r="E523" s="42" t="s">
        <v>1949</v>
      </c>
      <c r="F523" s="42" t="s">
        <v>1950</v>
      </c>
      <c r="G523" s="43">
        <v>62881500</v>
      </c>
      <c r="H523" s="44" t="s">
        <v>26</v>
      </c>
      <c r="I523" s="45" t="s">
        <v>1951</v>
      </c>
      <c r="J523" s="46">
        <v>0</v>
      </c>
      <c r="K523" s="47">
        <v>54497300</v>
      </c>
      <c r="L523" s="48">
        <f t="shared" si="22"/>
        <v>8384200</v>
      </c>
      <c r="M523" s="49"/>
      <c r="N523" s="50"/>
      <c r="O523" s="51"/>
      <c r="Q523" s="52">
        <v>45168</v>
      </c>
      <c r="R523" s="53" t="e">
        <f t="shared" si="23"/>
        <v>#REF!</v>
      </c>
      <c r="S523" s="54" t="e">
        <f>+#REF!-C523</f>
        <v>#REF!</v>
      </c>
      <c r="T523" s="54">
        <f t="shared" si="21"/>
        <v>194</v>
      </c>
    </row>
    <row r="524" spans="1:20" ht="17.25" customHeight="1" x14ac:dyDescent="0.25">
      <c r="A524" s="38" t="s">
        <v>1952</v>
      </c>
      <c r="B524" s="39">
        <v>44974</v>
      </c>
      <c r="C524" s="40">
        <v>44977</v>
      </c>
      <c r="D524" s="41" t="s">
        <v>23</v>
      </c>
      <c r="E524" s="42" t="s">
        <v>1953</v>
      </c>
      <c r="F524" s="42" t="s">
        <v>646</v>
      </c>
      <c r="G524" s="43">
        <v>62881500</v>
      </c>
      <c r="H524" s="44" t="s">
        <v>26</v>
      </c>
      <c r="I524" s="45" t="s">
        <v>1954</v>
      </c>
      <c r="J524" s="46">
        <v>0</v>
      </c>
      <c r="K524" s="47"/>
      <c r="L524" s="48">
        <f t="shared" si="22"/>
        <v>62881500</v>
      </c>
      <c r="M524" s="49"/>
      <c r="N524" s="50"/>
      <c r="O524" s="51"/>
      <c r="Q524" s="52">
        <v>45168</v>
      </c>
      <c r="R524" s="53" t="e">
        <f t="shared" si="23"/>
        <v>#REF!</v>
      </c>
      <c r="S524" s="54" t="e">
        <f>+#REF!-C524</f>
        <v>#REF!</v>
      </c>
      <c r="T524" s="54">
        <f t="shared" ref="T524:T587" si="24">+Q524-C524</f>
        <v>191</v>
      </c>
    </row>
    <row r="525" spans="1:20" ht="17.25" customHeight="1" x14ac:dyDescent="0.25">
      <c r="A525" s="38" t="s">
        <v>1955</v>
      </c>
      <c r="B525" s="39">
        <v>44974</v>
      </c>
      <c r="C525" s="40">
        <v>44977</v>
      </c>
      <c r="D525" s="41" t="s">
        <v>23</v>
      </c>
      <c r="E525" s="42" t="s">
        <v>1956</v>
      </c>
      <c r="F525" s="42" t="s">
        <v>1957</v>
      </c>
      <c r="G525" s="43">
        <v>75433333</v>
      </c>
      <c r="H525" s="44" t="s">
        <v>26</v>
      </c>
      <c r="I525" s="45" t="s">
        <v>1958</v>
      </c>
      <c r="J525" s="46">
        <v>0</v>
      </c>
      <c r="K525" s="47"/>
      <c r="L525" s="48">
        <f t="shared" ref="L525:L588" si="25">+G525+J525-K525</f>
        <v>75433333</v>
      </c>
      <c r="M525" s="49"/>
      <c r="N525" s="50"/>
      <c r="O525" s="51"/>
      <c r="Q525" s="52">
        <v>45168</v>
      </c>
      <c r="R525" s="53" t="e">
        <f t="shared" ref="R525:R588" si="26">ROUND(T525/S525,2)</f>
        <v>#REF!</v>
      </c>
      <c r="S525" s="54" t="e">
        <f>+#REF!-C525</f>
        <v>#REF!</v>
      </c>
      <c r="T525" s="54">
        <f t="shared" si="24"/>
        <v>191</v>
      </c>
    </row>
    <row r="526" spans="1:20" ht="17.25" customHeight="1" x14ac:dyDescent="0.25">
      <c r="A526" s="38" t="s">
        <v>1959</v>
      </c>
      <c r="B526" s="39">
        <v>44973</v>
      </c>
      <c r="C526" s="40">
        <v>44974</v>
      </c>
      <c r="D526" s="41" t="s">
        <v>23</v>
      </c>
      <c r="E526" s="42" t="s">
        <v>1960</v>
      </c>
      <c r="F526" s="42" t="s">
        <v>849</v>
      </c>
      <c r="G526" s="43">
        <v>62881500</v>
      </c>
      <c r="H526" s="44" t="s">
        <v>26</v>
      </c>
      <c r="I526" s="45" t="s">
        <v>1961</v>
      </c>
      <c r="J526" s="46">
        <v>0</v>
      </c>
      <c r="K526" s="47"/>
      <c r="L526" s="48">
        <f t="shared" si="25"/>
        <v>62881500</v>
      </c>
      <c r="M526" s="49"/>
      <c r="N526" s="50"/>
      <c r="O526" s="51"/>
      <c r="Q526" s="52">
        <v>45168</v>
      </c>
      <c r="R526" s="53" t="e">
        <f t="shared" si="26"/>
        <v>#REF!</v>
      </c>
      <c r="S526" s="54" t="e">
        <f>+#REF!-C526</f>
        <v>#REF!</v>
      </c>
      <c r="T526" s="54">
        <f t="shared" si="24"/>
        <v>194</v>
      </c>
    </row>
    <row r="527" spans="1:20" ht="17.25" customHeight="1" x14ac:dyDescent="0.25">
      <c r="A527" s="38" t="s">
        <v>1962</v>
      </c>
      <c r="B527" s="39">
        <v>44974</v>
      </c>
      <c r="C527" s="40">
        <v>44977</v>
      </c>
      <c r="D527" s="41" t="s">
        <v>23</v>
      </c>
      <c r="E527" s="42" t="s">
        <v>1963</v>
      </c>
      <c r="F527" s="42" t="s">
        <v>1964</v>
      </c>
      <c r="G527" s="43">
        <v>62881500</v>
      </c>
      <c r="H527" s="44" t="s">
        <v>26</v>
      </c>
      <c r="I527" s="45" t="s">
        <v>1965</v>
      </c>
      <c r="J527" s="46">
        <v>0</v>
      </c>
      <c r="K527" s="47"/>
      <c r="L527" s="48">
        <f t="shared" si="25"/>
        <v>62881500</v>
      </c>
      <c r="M527" s="49"/>
      <c r="N527" s="50"/>
      <c r="O527" s="51"/>
      <c r="Q527" s="52">
        <v>45168</v>
      </c>
      <c r="R527" s="53" t="e">
        <f t="shared" si="26"/>
        <v>#REF!</v>
      </c>
      <c r="S527" s="54" t="e">
        <f>+#REF!-C527</f>
        <v>#REF!</v>
      </c>
      <c r="T527" s="54">
        <f t="shared" si="24"/>
        <v>191</v>
      </c>
    </row>
    <row r="528" spans="1:20" ht="17.25" customHeight="1" x14ac:dyDescent="0.25">
      <c r="A528" s="38" t="s">
        <v>1966</v>
      </c>
      <c r="B528" s="39">
        <v>44973</v>
      </c>
      <c r="C528" s="40">
        <v>44974</v>
      </c>
      <c r="D528" s="41" t="s">
        <v>23</v>
      </c>
      <c r="E528" s="42" t="s">
        <v>1967</v>
      </c>
      <c r="F528" s="42" t="s">
        <v>1968</v>
      </c>
      <c r="G528" s="43">
        <v>46350000</v>
      </c>
      <c r="H528" s="44" t="s">
        <v>26</v>
      </c>
      <c r="I528" s="45" t="s">
        <v>1969</v>
      </c>
      <c r="J528" s="46">
        <v>0</v>
      </c>
      <c r="K528" s="47"/>
      <c r="L528" s="48">
        <f t="shared" si="25"/>
        <v>46350000</v>
      </c>
      <c r="M528" s="49"/>
      <c r="N528" s="50"/>
      <c r="O528" s="51"/>
      <c r="Q528" s="52">
        <v>45168</v>
      </c>
      <c r="R528" s="53" t="e">
        <f t="shared" si="26"/>
        <v>#REF!</v>
      </c>
      <c r="S528" s="54" t="e">
        <f>+#REF!-C528</f>
        <v>#REF!</v>
      </c>
      <c r="T528" s="54">
        <f t="shared" si="24"/>
        <v>194</v>
      </c>
    </row>
    <row r="529" spans="1:20" ht="17.25" customHeight="1" x14ac:dyDescent="0.25">
      <c r="A529" s="38" t="s">
        <v>1970</v>
      </c>
      <c r="B529" s="39">
        <v>44973</v>
      </c>
      <c r="C529" s="40">
        <v>44973</v>
      </c>
      <c r="D529" s="41" t="s">
        <v>23</v>
      </c>
      <c r="E529" s="42" t="s">
        <v>1971</v>
      </c>
      <c r="F529" s="42" t="s">
        <v>1972</v>
      </c>
      <c r="G529" s="43">
        <v>62935000</v>
      </c>
      <c r="H529" s="44" t="s">
        <v>26</v>
      </c>
      <c r="I529" s="45" t="s">
        <v>1973</v>
      </c>
      <c r="J529" s="46">
        <v>0</v>
      </c>
      <c r="K529" s="47">
        <v>18880500</v>
      </c>
      <c r="L529" s="48">
        <f t="shared" si="25"/>
        <v>44054500</v>
      </c>
      <c r="M529" s="49"/>
      <c r="N529" s="50"/>
      <c r="O529" s="51"/>
      <c r="Q529" s="52">
        <v>45168</v>
      </c>
      <c r="R529" s="53" t="e">
        <f t="shared" si="26"/>
        <v>#REF!</v>
      </c>
      <c r="S529" s="54" t="e">
        <f>+#REF!-C529</f>
        <v>#REF!</v>
      </c>
      <c r="T529" s="54">
        <f t="shared" si="24"/>
        <v>195</v>
      </c>
    </row>
    <row r="530" spans="1:20" ht="17.25" customHeight="1" x14ac:dyDescent="0.25">
      <c r="A530" s="38" t="s">
        <v>1974</v>
      </c>
      <c r="B530" s="39">
        <v>44974</v>
      </c>
      <c r="C530" s="40">
        <v>44978</v>
      </c>
      <c r="D530" s="41" t="s">
        <v>23</v>
      </c>
      <c r="E530" s="42" t="s">
        <v>1975</v>
      </c>
      <c r="F530" s="42" t="s">
        <v>1976</v>
      </c>
      <c r="G530" s="43">
        <v>76482000</v>
      </c>
      <c r="H530" s="44" t="s">
        <v>26</v>
      </c>
      <c r="I530" s="45" t="s">
        <v>1977</v>
      </c>
      <c r="J530" s="46">
        <v>0</v>
      </c>
      <c r="K530" s="47"/>
      <c r="L530" s="48">
        <f t="shared" si="25"/>
        <v>76482000</v>
      </c>
      <c r="M530" s="49"/>
      <c r="N530" s="50"/>
      <c r="O530" s="51"/>
      <c r="Q530" s="52">
        <v>45168</v>
      </c>
      <c r="R530" s="53" t="e">
        <f t="shared" si="26"/>
        <v>#REF!</v>
      </c>
      <c r="S530" s="54" t="e">
        <f>+#REF!-C530</f>
        <v>#REF!</v>
      </c>
      <c r="T530" s="54">
        <f t="shared" si="24"/>
        <v>190</v>
      </c>
    </row>
    <row r="531" spans="1:20" ht="17.25" customHeight="1" x14ac:dyDescent="0.25">
      <c r="A531" s="38" t="s">
        <v>1978</v>
      </c>
      <c r="B531" s="39">
        <v>44974</v>
      </c>
      <c r="C531" s="40">
        <v>44986</v>
      </c>
      <c r="D531" s="41" t="s">
        <v>23</v>
      </c>
      <c r="E531" s="42" t="s">
        <v>1979</v>
      </c>
      <c r="F531" s="42" t="s">
        <v>1980</v>
      </c>
      <c r="G531" s="43">
        <v>90000000</v>
      </c>
      <c r="H531" s="44" t="s">
        <v>26</v>
      </c>
      <c r="I531" s="45" t="s">
        <v>1981</v>
      </c>
      <c r="J531" s="46">
        <v>0</v>
      </c>
      <c r="K531" s="47"/>
      <c r="L531" s="48">
        <f t="shared" si="25"/>
        <v>90000000</v>
      </c>
      <c r="M531" s="49"/>
      <c r="N531" s="50"/>
      <c r="O531" s="51"/>
      <c r="Q531" s="52">
        <v>45168</v>
      </c>
      <c r="R531" s="53" t="e">
        <f t="shared" si="26"/>
        <v>#REF!</v>
      </c>
      <c r="S531" s="54" t="e">
        <f>+#REF!-C531</f>
        <v>#REF!</v>
      </c>
      <c r="T531" s="54">
        <f t="shared" si="24"/>
        <v>182</v>
      </c>
    </row>
    <row r="532" spans="1:20" ht="17.25" customHeight="1" x14ac:dyDescent="0.25">
      <c r="A532" s="38" t="s">
        <v>1982</v>
      </c>
      <c r="B532" s="39">
        <v>44974</v>
      </c>
      <c r="C532" s="40">
        <v>44978</v>
      </c>
      <c r="D532" s="41" t="s">
        <v>23</v>
      </c>
      <c r="E532" s="42" t="s">
        <v>1983</v>
      </c>
      <c r="F532" s="42" t="s">
        <v>1984</v>
      </c>
      <c r="G532" s="43">
        <v>42000000</v>
      </c>
      <c r="H532" s="44" t="s">
        <v>26</v>
      </c>
      <c r="I532" s="45" t="s">
        <v>1985</v>
      </c>
      <c r="J532" s="46">
        <v>0</v>
      </c>
      <c r="K532" s="47"/>
      <c r="L532" s="48">
        <f t="shared" si="25"/>
        <v>42000000</v>
      </c>
      <c r="M532" s="49"/>
      <c r="N532" s="50"/>
      <c r="O532" s="51"/>
      <c r="Q532" s="52">
        <v>45168</v>
      </c>
      <c r="R532" s="53" t="e">
        <f t="shared" si="26"/>
        <v>#REF!</v>
      </c>
      <c r="S532" s="54" t="e">
        <f>+#REF!-C532</f>
        <v>#REF!</v>
      </c>
      <c r="T532" s="54">
        <f t="shared" si="24"/>
        <v>190</v>
      </c>
    </row>
    <row r="533" spans="1:20" ht="17.25" customHeight="1" x14ac:dyDescent="0.25">
      <c r="A533" s="38" t="s">
        <v>1986</v>
      </c>
      <c r="B533" s="39">
        <v>44977</v>
      </c>
      <c r="C533" s="40">
        <v>44980</v>
      </c>
      <c r="D533" s="41" t="s">
        <v>23</v>
      </c>
      <c r="E533" s="42" t="s">
        <v>1987</v>
      </c>
      <c r="F533" s="42" t="s">
        <v>1988</v>
      </c>
      <c r="G533" s="43">
        <v>29912000</v>
      </c>
      <c r="H533" s="44" t="s">
        <v>26</v>
      </c>
      <c r="I533" s="45" t="s">
        <v>1989</v>
      </c>
      <c r="J533" s="46">
        <v>0</v>
      </c>
      <c r="K533" s="47"/>
      <c r="L533" s="48">
        <f t="shared" si="25"/>
        <v>29912000</v>
      </c>
      <c r="M533" s="49"/>
      <c r="N533" s="50"/>
      <c r="O533" s="51"/>
      <c r="Q533" s="52">
        <v>45168</v>
      </c>
      <c r="R533" s="53" t="e">
        <f t="shared" si="26"/>
        <v>#REF!</v>
      </c>
      <c r="S533" s="54" t="e">
        <f>+#REF!-C533</f>
        <v>#REF!</v>
      </c>
      <c r="T533" s="54">
        <f t="shared" si="24"/>
        <v>188</v>
      </c>
    </row>
    <row r="534" spans="1:20" ht="17.25" customHeight="1" x14ac:dyDescent="0.25">
      <c r="A534" s="38" t="s">
        <v>1990</v>
      </c>
      <c r="B534" s="39">
        <v>44979</v>
      </c>
      <c r="C534" s="40">
        <v>44979</v>
      </c>
      <c r="D534" s="41" t="s">
        <v>23</v>
      </c>
      <c r="E534" s="42" t="s">
        <v>1991</v>
      </c>
      <c r="F534" s="42" t="s">
        <v>1992</v>
      </c>
      <c r="G534" s="43">
        <v>61600000</v>
      </c>
      <c r="H534" s="44" t="s">
        <v>26</v>
      </c>
      <c r="I534" s="45" t="s">
        <v>1993</v>
      </c>
      <c r="J534" s="46">
        <v>17710000</v>
      </c>
      <c r="K534" s="47"/>
      <c r="L534" s="48">
        <f t="shared" si="25"/>
        <v>79310000</v>
      </c>
      <c r="M534" s="49"/>
      <c r="N534" s="50"/>
      <c r="O534" s="51"/>
      <c r="Q534" s="52">
        <v>45168</v>
      </c>
      <c r="R534" s="53" t="e">
        <f t="shared" si="26"/>
        <v>#REF!</v>
      </c>
      <c r="S534" s="54" t="e">
        <f>+#REF!-C534</f>
        <v>#REF!</v>
      </c>
      <c r="T534" s="54">
        <f t="shared" si="24"/>
        <v>189</v>
      </c>
    </row>
    <row r="535" spans="1:20" ht="17.25" customHeight="1" x14ac:dyDescent="0.25">
      <c r="A535" s="38" t="s">
        <v>1994</v>
      </c>
      <c r="B535" s="39">
        <v>44977</v>
      </c>
      <c r="C535" s="40">
        <v>44978</v>
      </c>
      <c r="D535" s="41" t="s">
        <v>23</v>
      </c>
      <c r="E535" s="42" t="s">
        <v>1995</v>
      </c>
      <c r="F535" s="42" t="s">
        <v>1996</v>
      </c>
      <c r="G535" s="43">
        <v>31800000</v>
      </c>
      <c r="H535" s="44" t="s">
        <v>26</v>
      </c>
      <c r="I535" s="45" t="s">
        <v>1997</v>
      </c>
      <c r="J535" s="46">
        <v>0</v>
      </c>
      <c r="K535" s="47"/>
      <c r="L535" s="48">
        <f t="shared" si="25"/>
        <v>31800000</v>
      </c>
      <c r="M535" s="49"/>
      <c r="N535" s="50"/>
      <c r="O535" s="51"/>
      <c r="Q535" s="52">
        <v>45168</v>
      </c>
      <c r="R535" s="53" t="e">
        <f t="shared" si="26"/>
        <v>#REF!</v>
      </c>
      <c r="S535" s="54" t="e">
        <f>+#REF!-C535</f>
        <v>#REF!</v>
      </c>
      <c r="T535" s="54">
        <f t="shared" si="24"/>
        <v>190</v>
      </c>
    </row>
    <row r="536" spans="1:20" ht="17.25" customHeight="1" x14ac:dyDescent="0.25">
      <c r="A536" s="38" t="s">
        <v>1998</v>
      </c>
      <c r="B536" s="39">
        <v>44979</v>
      </c>
      <c r="C536" s="40">
        <v>44979</v>
      </c>
      <c r="D536" s="41" t="s">
        <v>23</v>
      </c>
      <c r="E536" s="42" t="s">
        <v>1999</v>
      </c>
      <c r="F536" s="42" t="s">
        <v>2000</v>
      </c>
      <c r="G536" s="43">
        <v>55620000</v>
      </c>
      <c r="H536" s="44" t="s">
        <v>26</v>
      </c>
      <c r="I536" s="45" t="s">
        <v>2001</v>
      </c>
      <c r="J536" s="46">
        <v>0</v>
      </c>
      <c r="K536" s="47"/>
      <c r="L536" s="48">
        <f t="shared" si="25"/>
        <v>55620000</v>
      </c>
      <c r="M536" s="49"/>
      <c r="N536" s="50"/>
      <c r="O536" s="51"/>
      <c r="Q536" s="52">
        <v>45168</v>
      </c>
      <c r="R536" s="53" t="e">
        <f t="shared" si="26"/>
        <v>#REF!</v>
      </c>
      <c r="S536" s="54" t="e">
        <f>+#REF!-C536</f>
        <v>#REF!</v>
      </c>
      <c r="T536" s="54">
        <f t="shared" si="24"/>
        <v>189</v>
      </c>
    </row>
    <row r="537" spans="1:20" ht="17.25" customHeight="1" x14ac:dyDescent="0.25">
      <c r="A537" s="38" t="s">
        <v>2002</v>
      </c>
      <c r="B537" s="39">
        <v>44974</v>
      </c>
      <c r="C537" s="40">
        <v>44977</v>
      </c>
      <c r="D537" s="41" t="s">
        <v>23</v>
      </c>
      <c r="E537" s="42" t="s">
        <v>2003</v>
      </c>
      <c r="F537" s="42" t="s">
        <v>2004</v>
      </c>
      <c r="G537" s="43">
        <v>76755600</v>
      </c>
      <c r="H537" s="44" t="s">
        <v>26</v>
      </c>
      <c r="I537" s="45" t="s">
        <v>2005</v>
      </c>
      <c r="J537" s="46">
        <v>0</v>
      </c>
      <c r="K537" s="47"/>
      <c r="L537" s="48">
        <f t="shared" si="25"/>
        <v>76755600</v>
      </c>
      <c r="M537" s="49"/>
      <c r="N537" s="50"/>
      <c r="O537" s="51"/>
      <c r="Q537" s="52">
        <v>45168</v>
      </c>
      <c r="R537" s="53" t="e">
        <f t="shared" si="26"/>
        <v>#REF!</v>
      </c>
      <c r="S537" s="54" t="e">
        <f>+#REF!-C537</f>
        <v>#REF!</v>
      </c>
      <c r="T537" s="54">
        <f t="shared" si="24"/>
        <v>191</v>
      </c>
    </row>
    <row r="538" spans="1:20" ht="17.25" customHeight="1" x14ac:dyDescent="0.25">
      <c r="A538" s="38" t="s">
        <v>2006</v>
      </c>
      <c r="B538" s="39">
        <v>44978</v>
      </c>
      <c r="C538" s="40">
        <v>44979</v>
      </c>
      <c r="D538" s="41" t="s">
        <v>23</v>
      </c>
      <c r="E538" s="42" t="s">
        <v>2007</v>
      </c>
      <c r="F538" s="42" t="s">
        <v>2008</v>
      </c>
      <c r="G538" s="43">
        <v>55620000</v>
      </c>
      <c r="H538" s="44" t="s">
        <v>26</v>
      </c>
      <c r="I538" s="45" t="s">
        <v>2009</v>
      </c>
      <c r="J538" s="46">
        <v>27810000</v>
      </c>
      <c r="K538" s="47"/>
      <c r="L538" s="48">
        <f t="shared" si="25"/>
        <v>83430000</v>
      </c>
      <c r="M538" s="49"/>
      <c r="N538" s="50"/>
      <c r="O538" s="51"/>
      <c r="Q538" s="52">
        <v>45168</v>
      </c>
      <c r="R538" s="53" t="e">
        <f t="shared" si="26"/>
        <v>#REF!</v>
      </c>
      <c r="S538" s="54" t="e">
        <f>+#REF!-C538</f>
        <v>#REF!</v>
      </c>
      <c r="T538" s="54">
        <f t="shared" si="24"/>
        <v>189</v>
      </c>
    </row>
    <row r="539" spans="1:20" ht="17.25" customHeight="1" x14ac:dyDescent="0.25">
      <c r="A539" s="38" t="s">
        <v>2010</v>
      </c>
      <c r="B539" s="39">
        <v>44979</v>
      </c>
      <c r="C539" s="40">
        <v>44980</v>
      </c>
      <c r="D539" s="41" t="s">
        <v>23</v>
      </c>
      <c r="E539" s="42" t="s">
        <v>2011</v>
      </c>
      <c r="F539" s="42" t="s">
        <v>2012</v>
      </c>
      <c r="G539" s="43">
        <v>78519000</v>
      </c>
      <c r="H539" s="44" t="s">
        <v>26</v>
      </c>
      <c r="I539" s="45" t="s">
        <v>2013</v>
      </c>
      <c r="J539" s="46">
        <v>0</v>
      </c>
      <c r="K539" s="47"/>
      <c r="L539" s="48">
        <f t="shared" si="25"/>
        <v>78519000</v>
      </c>
      <c r="M539" s="49"/>
      <c r="N539" s="50"/>
      <c r="O539" s="51"/>
      <c r="Q539" s="52">
        <v>45168</v>
      </c>
      <c r="R539" s="53" t="e">
        <f t="shared" si="26"/>
        <v>#REF!</v>
      </c>
      <c r="S539" s="54" t="e">
        <f>+#REF!-C539</f>
        <v>#REF!</v>
      </c>
      <c r="T539" s="54">
        <f t="shared" si="24"/>
        <v>188</v>
      </c>
    </row>
    <row r="540" spans="1:20" ht="17.25" customHeight="1" x14ac:dyDescent="0.25">
      <c r="A540" s="38" t="s">
        <v>2014</v>
      </c>
      <c r="B540" s="39">
        <v>44977</v>
      </c>
      <c r="C540" s="40">
        <v>44978</v>
      </c>
      <c r="D540" s="41" t="s">
        <v>23</v>
      </c>
      <c r="E540" s="42" t="s">
        <v>2015</v>
      </c>
      <c r="F540" s="42" t="s">
        <v>2016</v>
      </c>
      <c r="G540" s="43">
        <v>47277000</v>
      </c>
      <c r="H540" s="44" t="s">
        <v>26</v>
      </c>
      <c r="I540" s="45" t="s">
        <v>2017</v>
      </c>
      <c r="J540" s="46">
        <v>0</v>
      </c>
      <c r="K540" s="47"/>
      <c r="L540" s="48">
        <f t="shared" si="25"/>
        <v>47277000</v>
      </c>
      <c r="M540" s="49"/>
      <c r="N540" s="50"/>
      <c r="O540" s="51"/>
      <c r="Q540" s="52">
        <v>45168</v>
      </c>
      <c r="R540" s="53" t="e">
        <f t="shared" si="26"/>
        <v>#REF!</v>
      </c>
      <c r="S540" s="54" t="e">
        <f>+#REF!-C540</f>
        <v>#REF!</v>
      </c>
      <c r="T540" s="54">
        <f t="shared" si="24"/>
        <v>190</v>
      </c>
    </row>
    <row r="541" spans="1:20" ht="17.25" customHeight="1" x14ac:dyDescent="0.25">
      <c r="A541" s="38" t="s">
        <v>2018</v>
      </c>
      <c r="B541" s="39">
        <v>44977</v>
      </c>
      <c r="C541" s="40">
        <v>44978</v>
      </c>
      <c r="D541" s="41" t="s">
        <v>53</v>
      </c>
      <c r="E541" s="42" t="s">
        <v>2019</v>
      </c>
      <c r="F541" s="42" t="s">
        <v>2020</v>
      </c>
      <c r="G541" s="43">
        <v>28000000</v>
      </c>
      <c r="H541" s="44" t="s">
        <v>26</v>
      </c>
      <c r="I541" s="45" t="s">
        <v>2021</v>
      </c>
      <c r="J541" s="46">
        <v>0</v>
      </c>
      <c r="K541" s="47"/>
      <c r="L541" s="48">
        <f t="shared" si="25"/>
        <v>28000000</v>
      </c>
      <c r="M541" s="49"/>
      <c r="N541" s="50"/>
      <c r="O541" s="51"/>
      <c r="Q541" s="52">
        <v>45168</v>
      </c>
      <c r="R541" s="53" t="e">
        <f t="shared" si="26"/>
        <v>#REF!</v>
      </c>
      <c r="S541" s="54" t="e">
        <f>+#REF!-C541</f>
        <v>#REF!</v>
      </c>
      <c r="T541" s="54">
        <f t="shared" si="24"/>
        <v>190</v>
      </c>
    </row>
    <row r="542" spans="1:20" ht="17.25" customHeight="1" x14ac:dyDescent="0.25">
      <c r="A542" s="38" t="s">
        <v>2022</v>
      </c>
      <c r="B542" s="39">
        <v>44974</v>
      </c>
      <c r="C542" s="40">
        <v>44977</v>
      </c>
      <c r="D542" s="41" t="s">
        <v>53</v>
      </c>
      <c r="E542" s="42" t="s">
        <v>2023</v>
      </c>
      <c r="F542" s="42" t="s">
        <v>1818</v>
      </c>
      <c r="G542" s="43">
        <v>28000000</v>
      </c>
      <c r="H542" s="44" t="s">
        <v>26</v>
      </c>
      <c r="I542" s="45" t="s">
        <v>2024</v>
      </c>
      <c r="J542" s="46">
        <v>8283333</v>
      </c>
      <c r="K542" s="47"/>
      <c r="L542" s="48">
        <f t="shared" si="25"/>
        <v>36283333</v>
      </c>
      <c r="M542" s="49"/>
      <c r="N542" s="50"/>
      <c r="O542" s="51"/>
      <c r="Q542" s="52">
        <v>45168</v>
      </c>
      <c r="R542" s="53" t="e">
        <f t="shared" si="26"/>
        <v>#REF!</v>
      </c>
      <c r="S542" s="54" t="e">
        <f>+#REF!-C542</f>
        <v>#REF!</v>
      </c>
      <c r="T542" s="54">
        <f t="shared" si="24"/>
        <v>191</v>
      </c>
    </row>
    <row r="543" spans="1:20" ht="17.25" customHeight="1" x14ac:dyDescent="0.25">
      <c r="A543" s="38" t="s">
        <v>2025</v>
      </c>
      <c r="B543" s="39">
        <v>44974</v>
      </c>
      <c r="C543" s="40">
        <v>44977</v>
      </c>
      <c r="D543" s="41" t="s">
        <v>53</v>
      </c>
      <c r="E543" s="42" t="s">
        <v>2026</v>
      </c>
      <c r="F543" s="42" t="s">
        <v>2027</v>
      </c>
      <c r="G543" s="43">
        <v>30591000</v>
      </c>
      <c r="H543" s="44" t="s">
        <v>26</v>
      </c>
      <c r="I543" s="45" t="s">
        <v>2028</v>
      </c>
      <c r="J543" s="46">
        <v>0</v>
      </c>
      <c r="K543" s="47"/>
      <c r="L543" s="48">
        <f t="shared" si="25"/>
        <v>30591000</v>
      </c>
      <c r="M543" s="49"/>
      <c r="N543" s="50"/>
      <c r="O543" s="51"/>
      <c r="Q543" s="52">
        <v>45168</v>
      </c>
      <c r="R543" s="53" t="e">
        <f t="shared" si="26"/>
        <v>#REF!</v>
      </c>
      <c r="S543" s="54" t="e">
        <f>+#REF!-C543</f>
        <v>#REF!</v>
      </c>
      <c r="T543" s="54">
        <f t="shared" si="24"/>
        <v>191</v>
      </c>
    </row>
    <row r="544" spans="1:20" ht="17.25" customHeight="1" x14ac:dyDescent="0.25">
      <c r="A544" s="38" t="s">
        <v>2029</v>
      </c>
      <c r="B544" s="39">
        <v>44977</v>
      </c>
      <c r="C544" s="40">
        <v>44977</v>
      </c>
      <c r="D544" s="41" t="s">
        <v>23</v>
      </c>
      <c r="E544" s="42" t="s">
        <v>2030</v>
      </c>
      <c r="F544" s="42" t="s">
        <v>207</v>
      </c>
      <c r="G544" s="43">
        <v>63860000</v>
      </c>
      <c r="H544" s="44" t="s">
        <v>26</v>
      </c>
      <c r="I544" s="45" t="s">
        <v>2031</v>
      </c>
      <c r="J544" s="46">
        <v>0</v>
      </c>
      <c r="K544" s="47"/>
      <c r="L544" s="48">
        <f t="shared" si="25"/>
        <v>63860000</v>
      </c>
      <c r="M544" s="49"/>
      <c r="N544" s="50"/>
      <c r="O544" s="51"/>
      <c r="Q544" s="52">
        <v>45168</v>
      </c>
      <c r="R544" s="53" t="e">
        <f t="shared" si="26"/>
        <v>#REF!</v>
      </c>
      <c r="S544" s="54" t="e">
        <f>+#REF!-C544</f>
        <v>#REF!</v>
      </c>
      <c r="T544" s="54">
        <f t="shared" si="24"/>
        <v>191</v>
      </c>
    </row>
    <row r="545" spans="1:20" ht="17.25" customHeight="1" x14ac:dyDescent="0.25">
      <c r="A545" s="38" t="s">
        <v>2032</v>
      </c>
      <c r="B545" s="39">
        <v>44974</v>
      </c>
      <c r="C545" s="40">
        <v>44978</v>
      </c>
      <c r="D545" s="41" t="s">
        <v>23</v>
      </c>
      <c r="E545" s="42" t="s">
        <v>2033</v>
      </c>
      <c r="F545" s="42" t="s">
        <v>2034</v>
      </c>
      <c r="G545" s="43">
        <v>21012000</v>
      </c>
      <c r="H545" s="44" t="s">
        <v>26</v>
      </c>
      <c r="I545" s="45" t="s">
        <v>2035</v>
      </c>
      <c r="J545" s="46">
        <v>0</v>
      </c>
      <c r="K545" s="47"/>
      <c r="L545" s="48">
        <f t="shared" si="25"/>
        <v>21012000</v>
      </c>
      <c r="M545" s="49"/>
      <c r="N545" s="50"/>
      <c r="O545" s="51"/>
      <c r="Q545" s="52">
        <v>45168</v>
      </c>
      <c r="R545" s="53" t="e">
        <f t="shared" si="26"/>
        <v>#REF!</v>
      </c>
      <c r="S545" s="54" t="e">
        <f>+#REF!-C545</f>
        <v>#REF!</v>
      </c>
      <c r="T545" s="54">
        <f t="shared" si="24"/>
        <v>190</v>
      </c>
    </row>
    <row r="546" spans="1:20" ht="17.25" customHeight="1" x14ac:dyDescent="0.25">
      <c r="A546" s="38" t="s">
        <v>2036</v>
      </c>
      <c r="B546" s="39">
        <v>44977</v>
      </c>
      <c r="C546" s="40">
        <v>44978</v>
      </c>
      <c r="D546" s="41" t="s">
        <v>23</v>
      </c>
      <c r="E546" s="42" t="s">
        <v>2037</v>
      </c>
      <c r="F546" s="42" t="s">
        <v>2038</v>
      </c>
      <c r="G546" s="43">
        <v>83966666</v>
      </c>
      <c r="H546" s="44" t="s">
        <v>26</v>
      </c>
      <c r="I546" s="45" t="s">
        <v>2039</v>
      </c>
      <c r="J546" s="46">
        <v>12833333</v>
      </c>
      <c r="K546" s="47"/>
      <c r="L546" s="48">
        <f t="shared" si="25"/>
        <v>96799999</v>
      </c>
      <c r="M546" s="49"/>
      <c r="N546" s="50"/>
      <c r="O546" s="51"/>
      <c r="Q546" s="52">
        <v>45168</v>
      </c>
      <c r="R546" s="53" t="e">
        <f t="shared" si="26"/>
        <v>#REF!</v>
      </c>
      <c r="S546" s="54" t="e">
        <f>+#REF!-C546</f>
        <v>#REF!</v>
      </c>
      <c r="T546" s="54">
        <f t="shared" si="24"/>
        <v>190</v>
      </c>
    </row>
    <row r="547" spans="1:20" ht="17.25" customHeight="1" x14ac:dyDescent="0.25">
      <c r="A547" s="38" t="s">
        <v>2040</v>
      </c>
      <c r="B547" s="39">
        <v>44978</v>
      </c>
      <c r="C547" s="40">
        <v>44978</v>
      </c>
      <c r="D547" s="41" t="s">
        <v>23</v>
      </c>
      <c r="E547" s="42" t="s">
        <v>2041</v>
      </c>
      <c r="F547" s="42" t="s">
        <v>2042</v>
      </c>
      <c r="G547" s="43">
        <v>76482000</v>
      </c>
      <c r="H547" s="44" t="s">
        <v>26</v>
      </c>
      <c r="I547" s="45" t="s">
        <v>2043</v>
      </c>
      <c r="J547" s="46">
        <v>0</v>
      </c>
      <c r="K547" s="47"/>
      <c r="L547" s="48">
        <f t="shared" si="25"/>
        <v>76482000</v>
      </c>
      <c r="M547" s="49"/>
      <c r="N547" s="50"/>
      <c r="O547" s="51"/>
      <c r="Q547" s="52">
        <v>45168</v>
      </c>
      <c r="R547" s="53" t="e">
        <f t="shared" si="26"/>
        <v>#REF!</v>
      </c>
      <c r="S547" s="54" t="e">
        <f>+#REF!-C547</f>
        <v>#REF!</v>
      </c>
      <c r="T547" s="54">
        <f t="shared" si="24"/>
        <v>190</v>
      </c>
    </row>
    <row r="548" spans="1:20" ht="17.25" customHeight="1" x14ac:dyDescent="0.25">
      <c r="A548" s="38" t="s">
        <v>2044</v>
      </c>
      <c r="B548" s="39">
        <v>44977</v>
      </c>
      <c r="C548" s="40">
        <v>44978</v>
      </c>
      <c r="D548" s="41" t="s">
        <v>53</v>
      </c>
      <c r="E548" s="42" t="s">
        <v>2045</v>
      </c>
      <c r="F548" s="42" t="s">
        <v>2046</v>
      </c>
      <c r="G548" s="43">
        <v>37080000</v>
      </c>
      <c r="H548" s="44" t="s">
        <v>26</v>
      </c>
      <c r="I548" s="45" t="s">
        <v>2047</v>
      </c>
      <c r="J548" s="46">
        <v>0</v>
      </c>
      <c r="K548" s="47"/>
      <c r="L548" s="48">
        <f t="shared" si="25"/>
        <v>37080000</v>
      </c>
      <c r="M548" s="49"/>
      <c r="N548" s="50"/>
      <c r="O548" s="51"/>
      <c r="Q548" s="52">
        <v>45168</v>
      </c>
      <c r="R548" s="53" t="e">
        <f t="shared" si="26"/>
        <v>#REF!</v>
      </c>
      <c r="S548" s="54" t="e">
        <f>+#REF!-C548</f>
        <v>#REF!</v>
      </c>
      <c r="T548" s="54">
        <f t="shared" si="24"/>
        <v>190</v>
      </c>
    </row>
    <row r="549" spans="1:20" ht="17.25" customHeight="1" x14ac:dyDescent="0.25">
      <c r="A549" s="38" t="s">
        <v>2048</v>
      </c>
      <c r="B549" s="39">
        <v>44977</v>
      </c>
      <c r="C549" s="40">
        <v>44978</v>
      </c>
      <c r="D549" s="41" t="s">
        <v>23</v>
      </c>
      <c r="E549" s="42" t="s">
        <v>2049</v>
      </c>
      <c r="F549" s="42" t="s">
        <v>2050</v>
      </c>
      <c r="G549" s="43">
        <v>64890000</v>
      </c>
      <c r="H549" s="44" t="s">
        <v>26</v>
      </c>
      <c r="I549" s="45" t="s">
        <v>2051</v>
      </c>
      <c r="J549" s="46">
        <v>0</v>
      </c>
      <c r="K549" s="47"/>
      <c r="L549" s="48">
        <f t="shared" si="25"/>
        <v>64890000</v>
      </c>
      <c r="M549" s="49"/>
      <c r="N549" s="50"/>
      <c r="O549" s="51"/>
      <c r="Q549" s="52">
        <v>45168</v>
      </c>
      <c r="R549" s="53" t="e">
        <f t="shared" si="26"/>
        <v>#REF!</v>
      </c>
      <c r="S549" s="54" t="e">
        <f>+#REF!-C549</f>
        <v>#REF!</v>
      </c>
      <c r="T549" s="54">
        <f t="shared" si="24"/>
        <v>190</v>
      </c>
    </row>
    <row r="550" spans="1:20" ht="17.25" customHeight="1" x14ac:dyDescent="0.25">
      <c r="A550" s="38" t="s">
        <v>2052</v>
      </c>
      <c r="B550" s="39">
        <v>44977</v>
      </c>
      <c r="C550" s="40">
        <v>44978</v>
      </c>
      <c r="D550" s="41" t="s">
        <v>23</v>
      </c>
      <c r="E550" s="42" t="s">
        <v>2053</v>
      </c>
      <c r="F550" s="42" t="s">
        <v>2054</v>
      </c>
      <c r="G550" s="43">
        <v>64890000</v>
      </c>
      <c r="H550" s="44" t="s">
        <v>26</v>
      </c>
      <c r="I550" s="45" t="s">
        <v>2055</v>
      </c>
      <c r="J550" s="46">
        <v>0</v>
      </c>
      <c r="K550" s="47"/>
      <c r="L550" s="48">
        <f t="shared" si="25"/>
        <v>64890000</v>
      </c>
      <c r="M550" s="49"/>
      <c r="N550" s="50"/>
      <c r="O550" s="51"/>
      <c r="Q550" s="52">
        <v>45168</v>
      </c>
      <c r="R550" s="53" t="e">
        <f t="shared" si="26"/>
        <v>#REF!</v>
      </c>
      <c r="S550" s="54" t="e">
        <f>+#REF!-C550</f>
        <v>#REF!</v>
      </c>
      <c r="T550" s="54">
        <f t="shared" si="24"/>
        <v>190</v>
      </c>
    </row>
    <row r="551" spans="1:20" ht="17.25" customHeight="1" x14ac:dyDescent="0.25">
      <c r="A551" s="38" t="s">
        <v>2056</v>
      </c>
      <c r="B551" s="39">
        <v>44977</v>
      </c>
      <c r="C551" s="40">
        <v>44977</v>
      </c>
      <c r="D551" s="41" t="s">
        <v>23</v>
      </c>
      <c r="E551" s="42" t="s">
        <v>2057</v>
      </c>
      <c r="F551" s="42" t="s">
        <v>2058</v>
      </c>
      <c r="G551" s="43">
        <v>75850333</v>
      </c>
      <c r="H551" s="44" t="s">
        <v>26</v>
      </c>
      <c r="I551" s="45" t="s">
        <v>2059</v>
      </c>
      <c r="J551" s="46">
        <v>0</v>
      </c>
      <c r="K551" s="47"/>
      <c r="L551" s="48">
        <f t="shared" si="25"/>
        <v>75850333</v>
      </c>
      <c r="M551" s="49"/>
      <c r="N551" s="50"/>
      <c r="O551" s="51"/>
      <c r="Q551" s="52">
        <v>45168</v>
      </c>
      <c r="R551" s="53" t="e">
        <f t="shared" si="26"/>
        <v>#REF!</v>
      </c>
      <c r="S551" s="54" t="e">
        <f>+#REF!-C551</f>
        <v>#REF!</v>
      </c>
      <c r="T551" s="54">
        <f t="shared" si="24"/>
        <v>191</v>
      </c>
    </row>
    <row r="552" spans="1:20" ht="17.25" customHeight="1" x14ac:dyDescent="0.25">
      <c r="A552" s="38" t="s">
        <v>2060</v>
      </c>
      <c r="B552" s="39">
        <v>44979</v>
      </c>
      <c r="C552" s="40">
        <v>44979</v>
      </c>
      <c r="D552" s="41" t="s">
        <v>23</v>
      </c>
      <c r="E552" s="42" t="s">
        <v>2061</v>
      </c>
      <c r="F552" s="42" t="s">
        <v>25</v>
      </c>
      <c r="G552" s="43">
        <v>61600000</v>
      </c>
      <c r="H552" s="44" t="s">
        <v>26</v>
      </c>
      <c r="I552" s="45" t="s">
        <v>2062</v>
      </c>
      <c r="J552" s="46">
        <v>0</v>
      </c>
      <c r="K552" s="47"/>
      <c r="L552" s="48">
        <f t="shared" si="25"/>
        <v>61600000</v>
      </c>
      <c r="M552" s="49"/>
      <c r="N552" s="50"/>
      <c r="O552" s="51"/>
      <c r="Q552" s="52">
        <v>45168</v>
      </c>
      <c r="R552" s="53" t="e">
        <f t="shared" si="26"/>
        <v>#REF!</v>
      </c>
      <c r="S552" s="54" t="e">
        <f>+#REF!-C552</f>
        <v>#REF!</v>
      </c>
      <c r="T552" s="54">
        <f t="shared" si="24"/>
        <v>189</v>
      </c>
    </row>
    <row r="553" spans="1:20" ht="17.25" customHeight="1" x14ac:dyDescent="0.25">
      <c r="A553" s="38" t="s">
        <v>2063</v>
      </c>
      <c r="B553" s="39">
        <v>44979</v>
      </c>
      <c r="C553" s="40">
        <v>44979</v>
      </c>
      <c r="D553" s="41" t="s">
        <v>23</v>
      </c>
      <c r="E553" s="42" t="s">
        <v>2064</v>
      </c>
      <c r="F553" s="42" t="s">
        <v>2065</v>
      </c>
      <c r="G553" s="43">
        <v>79427890</v>
      </c>
      <c r="H553" s="44" t="s">
        <v>26</v>
      </c>
      <c r="I553" s="45" t="s">
        <v>2066</v>
      </c>
      <c r="J553" s="46">
        <v>0</v>
      </c>
      <c r="K553" s="47"/>
      <c r="L553" s="48">
        <f t="shared" si="25"/>
        <v>79427890</v>
      </c>
      <c r="M553" s="49"/>
      <c r="N553" s="50"/>
      <c r="O553" s="51"/>
      <c r="Q553" s="52">
        <v>45168</v>
      </c>
      <c r="R553" s="53" t="e">
        <f t="shared" si="26"/>
        <v>#REF!</v>
      </c>
      <c r="S553" s="54" t="e">
        <f>+#REF!-C553</f>
        <v>#REF!</v>
      </c>
      <c r="T553" s="54">
        <f t="shared" si="24"/>
        <v>189</v>
      </c>
    </row>
    <row r="554" spans="1:20" ht="17.25" customHeight="1" x14ac:dyDescent="0.25">
      <c r="A554" s="38" t="s">
        <v>2067</v>
      </c>
      <c r="B554" s="39">
        <v>44977</v>
      </c>
      <c r="C554" s="40">
        <v>44978</v>
      </c>
      <c r="D554" s="41" t="s">
        <v>53</v>
      </c>
      <c r="E554" s="42" t="s">
        <v>2068</v>
      </c>
      <c r="F554" s="42" t="s">
        <v>1229</v>
      </c>
      <c r="G554" s="43">
        <v>14000000</v>
      </c>
      <c r="H554" s="44" t="s">
        <v>26</v>
      </c>
      <c r="I554" s="45" t="s">
        <v>2069</v>
      </c>
      <c r="J554" s="46">
        <v>0</v>
      </c>
      <c r="K554" s="47"/>
      <c r="L554" s="48">
        <f t="shared" si="25"/>
        <v>14000000</v>
      </c>
      <c r="M554" s="49"/>
      <c r="N554" s="50"/>
      <c r="O554" s="51"/>
      <c r="Q554" s="52">
        <v>45168</v>
      </c>
      <c r="R554" s="53" t="e">
        <f t="shared" si="26"/>
        <v>#REF!</v>
      </c>
      <c r="S554" s="54" t="e">
        <f>+#REF!-C554</f>
        <v>#REF!</v>
      </c>
      <c r="T554" s="54">
        <f t="shared" si="24"/>
        <v>190</v>
      </c>
    </row>
    <row r="555" spans="1:20" ht="17.25" customHeight="1" x14ac:dyDescent="0.25">
      <c r="A555" s="38" t="s">
        <v>2070</v>
      </c>
      <c r="B555" s="39">
        <v>44978</v>
      </c>
      <c r="C555" s="40">
        <v>44979</v>
      </c>
      <c r="D555" s="41" t="s">
        <v>23</v>
      </c>
      <c r="E555" s="42" t="s">
        <v>2071</v>
      </c>
      <c r="F555" s="42" t="s">
        <v>2072</v>
      </c>
      <c r="G555" s="43">
        <v>54000000</v>
      </c>
      <c r="H555" s="44" t="s">
        <v>26</v>
      </c>
      <c r="I555" s="45" t="s">
        <v>2073</v>
      </c>
      <c r="J555" s="46">
        <v>0</v>
      </c>
      <c r="K555" s="47"/>
      <c r="L555" s="48">
        <f t="shared" si="25"/>
        <v>54000000</v>
      </c>
      <c r="M555" s="49"/>
      <c r="N555" s="50"/>
      <c r="O555" s="51"/>
      <c r="Q555" s="52">
        <v>45168</v>
      </c>
      <c r="R555" s="53" t="e">
        <f t="shared" si="26"/>
        <v>#REF!</v>
      </c>
      <c r="S555" s="54" t="e">
        <f>+#REF!-C555</f>
        <v>#REF!</v>
      </c>
      <c r="T555" s="54">
        <f t="shared" si="24"/>
        <v>189</v>
      </c>
    </row>
    <row r="556" spans="1:20" ht="17.25" customHeight="1" x14ac:dyDescent="0.25">
      <c r="A556" s="38" t="s">
        <v>2074</v>
      </c>
      <c r="B556" s="39">
        <v>44979</v>
      </c>
      <c r="C556" s="40">
        <v>44979</v>
      </c>
      <c r="D556" s="41" t="s">
        <v>23</v>
      </c>
      <c r="E556" s="42" t="s">
        <v>2075</v>
      </c>
      <c r="F556" s="42" t="s">
        <v>137</v>
      </c>
      <c r="G556" s="43">
        <v>62881500</v>
      </c>
      <c r="H556" s="44" t="s">
        <v>26</v>
      </c>
      <c r="I556" s="45" t="s">
        <v>2076</v>
      </c>
      <c r="J556" s="46">
        <v>0</v>
      </c>
      <c r="K556" s="47"/>
      <c r="L556" s="48">
        <f t="shared" si="25"/>
        <v>62881500</v>
      </c>
      <c r="M556" s="49"/>
      <c r="N556" s="50"/>
      <c r="O556" s="51"/>
      <c r="Q556" s="52">
        <v>45168</v>
      </c>
      <c r="R556" s="53" t="e">
        <f t="shared" si="26"/>
        <v>#REF!</v>
      </c>
      <c r="S556" s="54" t="e">
        <f>+#REF!-C556</f>
        <v>#REF!</v>
      </c>
      <c r="T556" s="54">
        <f t="shared" si="24"/>
        <v>189</v>
      </c>
    </row>
    <row r="557" spans="1:20" ht="17.25" customHeight="1" x14ac:dyDescent="0.25">
      <c r="A557" s="38" t="s">
        <v>2077</v>
      </c>
      <c r="B557" s="39">
        <v>44979</v>
      </c>
      <c r="C557" s="40">
        <v>44979</v>
      </c>
      <c r="D557" s="41" t="s">
        <v>53</v>
      </c>
      <c r="E557" s="42" t="s">
        <v>2078</v>
      </c>
      <c r="F557" s="42" t="s">
        <v>2079</v>
      </c>
      <c r="G557" s="43">
        <v>27500000</v>
      </c>
      <c r="H557" s="44" t="s">
        <v>26</v>
      </c>
      <c r="I557" s="45" t="s">
        <v>2080</v>
      </c>
      <c r="J557" s="46">
        <v>0</v>
      </c>
      <c r="K557" s="47"/>
      <c r="L557" s="48">
        <f t="shared" si="25"/>
        <v>27500000</v>
      </c>
      <c r="M557" s="49"/>
      <c r="N557" s="50"/>
      <c r="O557" s="51"/>
      <c r="Q557" s="52">
        <v>45168</v>
      </c>
      <c r="R557" s="53" t="e">
        <f t="shared" si="26"/>
        <v>#REF!</v>
      </c>
      <c r="S557" s="54" t="e">
        <f>+#REF!-C557</f>
        <v>#REF!</v>
      </c>
      <c r="T557" s="54">
        <f t="shared" si="24"/>
        <v>189</v>
      </c>
    </row>
    <row r="558" spans="1:20" ht="17.25" customHeight="1" x14ac:dyDescent="0.25">
      <c r="A558" s="38" t="s">
        <v>2081</v>
      </c>
      <c r="B558" s="39">
        <v>44979</v>
      </c>
      <c r="C558" s="40">
        <v>44979</v>
      </c>
      <c r="D558" s="41" t="s">
        <v>23</v>
      </c>
      <c r="E558" s="42" t="s">
        <v>2082</v>
      </c>
      <c r="F558" s="42" t="s">
        <v>729</v>
      </c>
      <c r="G558" s="43">
        <v>62881500</v>
      </c>
      <c r="H558" s="44" t="s">
        <v>26</v>
      </c>
      <c r="I558" s="45" t="s">
        <v>2083</v>
      </c>
      <c r="J558" s="46">
        <v>0</v>
      </c>
      <c r="K558" s="47"/>
      <c r="L558" s="48">
        <f t="shared" si="25"/>
        <v>62881500</v>
      </c>
      <c r="M558" s="49"/>
      <c r="N558" s="50"/>
      <c r="O558" s="51"/>
      <c r="Q558" s="52">
        <v>45168</v>
      </c>
      <c r="R558" s="53" t="e">
        <f t="shared" si="26"/>
        <v>#REF!</v>
      </c>
      <c r="S558" s="54" t="e">
        <f>+#REF!-C558</f>
        <v>#REF!</v>
      </c>
      <c r="T558" s="54">
        <f t="shared" si="24"/>
        <v>189</v>
      </c>
    </row>
    <row r="559" spans="1:20" ht="17.25" customHeight="1" x14ac:dyDescent="0.25">
      <c r="A559" s="38" t="s">
        <v>2084</v>
      </c>
      <c r="B559" s="39">
        <v>44980</v>
      </c>
      <c r="C559" s="40">
        <v>44980</v>
      </c>
      <c r="D559" s="41" t="s">
        <v>53</v>
      </c>
      <c r="E559" s="42" t="s">
        <v>2085</v>
      </c>
      <c r="F559" s="42" t="s">
        <v>2086</v>
      </c>
      <c r="G559" s="43">
        <v>27900000</v>
      </c>
      <c r="H559" s="44" t="s">
        <v>26</v>
      </c>
      <c r="I559" s="45" t="s">
        <v>2087</v>
      </c>
      <c r="J559" s="46">
        <v>0</v>
      </c>
      <c r="K559" s="47"/>
      <c r="L559" s="48">
        <f t="shared" si="25"/>
        <v>27900000</v>
      </c>
      <c r="M559" s="49"/>
      <c r="N559" s="50"/>
      <c r="O559" s="51"/>
      <c r="Q559" s="52">
        <v>45168</v>
      </c>
      <c r="R559" s="53" t="e">
        <f t="shared" si="26"/>
        <v>#REF!</v>
      </c>
      <c r="S559" s="54" t="e">
        <f>+#REF!-C559</f>
        <v>#REF!</v>
      </c>
      <c r="T559" s="54">
        <f t="shared" si="24"/>
        <v>188</v>
      </c>
    </row>
    <row r="560" spans="1:20" ht="17.25" customHeight="1" x14ac:dyDescent="0.25">
      <c r="A560" s="38" t="s">
        <v>2088</v>
      </c>
      <c r="B560" s="39">
        <v>44978</v>
      </c>
      <c r="C560" s="40">
        <v>44978</v>
      </c>
      <c r="D560" s="41" t="s">
        <v>23</v>
      </c>
      <c r="E560" s="42" t="s">
        <v>2089</v>
      </c>
      <c r="F560" s="42" t="s">
        <v>2090</v>
      </c>
      <c r="G560" s="43">
        <v>75433333</v>
      </c>
      <c r="H560" s="44" t="s">
        <v>26</v>
      </c>
      <c r="I560" s="45" t="s">
        <v>2091</v>
      </c>
      <c r="J560" s="46">
        <v>0</v>
      </c>
      <c r="K560" s="47"/>
      <c r="L560" s="48">
        <f t="shared" si="25"/>
        <v>75433333</v>
      </c>
      <c r="M560" s="49"/>
      <c r="N560" s="50"/>
      <c r="O560" s="51"/>
      <c r="Q560" s="52">
        <v>45168</v>
      </c>
      <c r="R560" s="53" t="e">
        <f t="shared" si="26"/>
        <v>#REF!</v>
      </c>
      <c r="S560" s="54" t="e">
        <f>+#REF!-C560</f>
        <v>#REF!</v>
      </c>
      <c r="T560" s="54">
        <f t="shared" si="24"/>
        <v>190</v>
      </c>
    </row>
    <row r="561" spans="1:20" ht="17.25" customHeight="1" x14ac:dyDescent="0.25">
      <c r="A561" s="38" t="s">
        <v>2092</v>
      </c>
      <c r="B561" s="39">
        <v>44978</v>
      </c>
      <c r="C561" s="40">
        <v>44979</v>
      </c>
      <c r="D561" s="41" t="s">
        <v>23</v>
      </c>
      <c r="E561" s="42" t="s">
        <v>2093</v>
      </c>
      <c r="F561" s="42" t="s">
        <v>2094</v>
      </c>
      <c r="G561" s="43">
        <v>97335000</v>
      </c>
      <c r="H561" s="44" t="s">
        <v>26</v>
      </c>
      <c r="I561" s="45" t="s">
        <v>2095</v>
      </c>
      <c r="J561" s="46">
        <v>0</v>
      </c>
      <c r="K561" s="47"/>
      <c r="L561" s="48">
        <f t="shared" si="25"/>
        <v>97335000</v>
      </c>
      <c r="M561" s="49"/>
      <c r="N561" s="50"/>
      <c r="O561" s="51"/>
      <c r="Q561" s="52">
        <v>45168</v>
      </c>
      <c r="R561" s="53" t="e">
        <f t="shared" si="26"/>
        <v>#REF!</v>
      </c>
      <c r="S561" s="54" t="e">
        <f>+#REF!-C561</f>
        <v>#REF!</v>
      </c>
      <c r="T561" s="54">
        <f t="shared" si="24"/>
        <v>189</v>
      </c>
    </row>
    <row r="562" spans="1:20" ht="17.25" customHeight="1" x14ac:dyDescent="0.25">
      <c r="A562" s="38" t="s">
        <v>2096</v>
      </c>
      <c r="B562" s="39">
        <v>44980</v>
      </c>
      <c r="C562" s="40">
        <v>44981</v>
      </c>
      <c r="D562" s="41" t="s">
        <v>23</v>
      </c>
      <c r="E562" s="42" t="s">
        <v>2097</v>
      </c>
      <c r="F562" s="42" t="s">
        <v>2098</v>
      </c>
      <c r="G562" s="43">
        <v>57165000</v>
      </c>
      <c r="H562" s="44" t="s">
        <v>26</v>
      </c>
      <c r="I562" s="45" t="s">
        <v>2099</v>
      </c>
      <c r="J562" s="46">
        <v>0</v>
      </c>
      <c r="K562" s="47"/>
      <c r="L562" s="48">
        <f t="shared" si="25"/>
        <v>57165000</v>
      </c>
      <c r="M562" s="49"/>
      <c r="N562" s="50"/>
      <c r="O562" s="51"/>
      <c r="Q562" s="52">
        <v>45168</v>
      </c>
      <c r="R562" s="53" t="e">
        <f t="shared" si="26"/>
        <v>#REF!</v>
      </c>
      <c r="S562" s="54" t="e">
        <f>+#REF!-C562</f>
        <v>#REF!</v>
      </c>
      <c r="T562" s="54">
        <f t="shared" si="24"/>
        <v>187</v>
      </c>
    </row>
    <row r="563" spans="1:20" ht="17.25" customHeight="1" x14ac:dyDescent="0.25">
      <c r="A563" s="38" t="s">
        <v>2100</v>
      </c>
      <c r="B563" s="39">
        <v>44980</v>
      </c>
      <c r="C563" s="40">
        <v>44981</v>
      </c>
      <c r="D563" s="41" t="s">
        <v>23</v>
      </c>
      <c r="E563" s="42" t="s">
        <v>2101</v>
      </c>
      <c r="F563" s="42" t="s">
        <v>849</v>
      </c>
      <c r="G563" s="43">
        <v>57165000</v>
      </c>
      <c r="H563" s="44" t="s">
        <v>26</v>
      </c>
      <c r="I563" s="45" t="s">
        <v>2102</v>
      </c>
      <c r="J563" s="46">
        <v>0</v>
      </c>
      <c r="K563" s="47"/>
      <c r="L563" s="48">
        <f t="shared" si="25"/>
        <v>57165000</v>
      </c>
      <c r="M563" s="49"/>
      <c r="N563" s="50"/>
      <c r="O563" s="51"/>
      <c r="Q563" s="52">
        <v>45168</v>
      </c>
      <c r="R563" s="53" t="e">
        <f t="shared" si="26"/>
        <v>#REF!</v>
      </c>
      <c r="S563" s="54" t="e">
        <f>+#REF!-C563</f>
        <v>#REF!</v>
      </c>
      <c r="T563" s="54">
        <f t="shared" si="24"/>
        <v>187</v>
      </c>
    </row>
    <row r="564" spans="1:20" ht="17.25" customHeight="1" x14ac:dyDescent="0.25">
      <c r="A564" s="38" t="s">
        <v>2103</v>
      </c>
      <c r="B564" s="39">
        <v>44980</v>
      </c>
      <c r="C564" s="40">
        <v>44981</v>
      </c>
      <c r="D564" s="41" t="s">
        <v>23</v>
      </c>
      <c r="E564" s="42" t="s">
        <v>2104</v>
      </c>
      <c r="F564" s="42" t="s">
        <v>2105</v>
      </c>
      <c r="G564" s="43">
        <v>86520000</v>
      </c>
      <c r="H564" s="44" t="s">
        <v>26</v>
      </c>
      <c r="I564" s="45" t="s">
        <v>2106</v>
      </c>
      <c r="J564" s="46">
        <v>24153500</v>
      </c>
      <c r="K564" s="47"/>
      <c r="L564" s="48">
        <f t="shared" si="25"/>
        <v>110673500</v>
      </c>
      <c r="M564" s="49"/>
      <c r="N564" s="50"/>
      <c r="O564" s="51"/>
      <c r="Q564" s="52">
        <v>45168</v>
      </c>
      <c r="R564" s="53" t="e">
        <f t="shared" si="26"/>
        <v>#REF!</v>
      </c>
      <c r="S564" s="54" t="e">
        <f>+#REF!-C564</f>
        <v>#REF!</v>
      </c>
      <c r="T564" s="54">
        <f t="shared" si="24"/>
        <v>187</v>
      </c>
    </row>
    <row r="565" spans="1:20" ht="17.25" customHeight="1" x14ac:dyDescent="0.25">
      <c r="A565" s="38" t="s">
        <v>2107</v>
      </c>
      <c r="B565" s="39">
        <v>44980</v>
      </c>
      <c r="C565" s="40">
        <v>44981</v>
      </c>
      <c r="D565" s="41" t="s">
        <v>23</v>
      </c>
      <c r="E565" s="42" t="s">
        <v>2108</v>
      </c>
      <c r="F565" s="42" t="s">
        <v>2109</v>
      </c>
      <c r="G565" s="43">
        <v>73000000</v>
      </c>
      <c r="H565" s="44" t="s">
        <v>26</v>
      </c>
      <c r="I565" s="45" t="s">
        <v>2110</v>
      </c>
      <c r="J565" s="46">
        <v>0</v>
      </c>
      <c r="K565" s="47"/>
      <c r="L565" s="48">
        <f t="shared" si="25"/>
        <v>73000000</v>
      </c>
      <c r="M565" s="49"/>
      <c r="N565" s="50"/>
      <c r="O565" s="51"/>
      <c r="Q565" s="52">
        <v>45168</v>
      </c>
      <c r="R565" s="53" t="e">
        <f t="shared" si="26"/>
        <v>#REF!</v>
      </c>
      <c r="S565" s="54" t="e">
        <f>+#REF!-C565</f>
        <v>#REF!</v>
      </c>
      <c r="T565" s="54">
        <f t="shared" si="24"/>
        <v>187</v>
      </c>
    </row>
    <row r="566" spans="1:20" ht="17.25" customHeight="1" x14ac:dyDescent="0.25">
      <c r="A566" s="38" t="s">
        <v>2111</v>
      </c>
      <c r="B566" s="39">
        <v>44981</v>
      </c>
      <c r="C566" s="40">
        <v>44981</v>
      </c>
      <c r="D566" s="41" t="s">
        <v>23</v>
      </c>
      <c r="E566" s="42" t="s">
        <v>2112</v>
      </c>
      <c r="F566" s="42" t="s">
        <v>2113</v>
      </c>
      <c r="G566" s="43">
        <v>72000000</v>
      </c>
      <c r="H566" s="44" t="s">
        <v>26</v>
      </c>
      <c r="I566" s="45" t="s">
        <v>2114</v>
      </c>
      <c r="J566" s="46">
        <v>0</v>
      </c>
      <c r="K566" s="47"/>
      <c r="L566" s="48">
        <f t="shared" si="25"/>
        <v>72000000</v>
      </c>
      <c r="M566" s="49"/>
      <c r="N566" s="50"/>
      <c r="O566" s="51"/>
      <c r="Q566" s="52">
        <v>45168</v>
      </c>
      <c r="R566" s="53" t="e">
        <f t="shared" si="26"/>
        <v>#REF!</v>
      </c>
      <c r="S566" s="54" t="e">
        <f>+#REF!-C566</f>
        <v>#REF!</v>
      </c>
      <c r="T566" s="54">
        <f t="shared" si="24"/>
        <v>187</v>
      </c>
    </row>
    <row r="567" spans="1:20" ht="17.25" customHeight="1" x14ac:dyDescent="0.25">
      <c r="A567" s="38" t="s">
        <v>2115</v>
      </c>
      <c r="B567" s="39">
        <v>44979</v>
      </c>
      <c r="C567" s="40">
        <v>44980</v>
      </c>
      <c r="D567" s="41" t="s">
        <v>23</v>
      </c>
      <c r="E567" s="42" t="s">
        <v>1202</v>
      </c>
      <c r="F567" s="42" t="s">
        <v>1213</v>
      </c>
      <c r="G567" s="43">
        <v>51200000</v>
      </c>
      <c r="H567" s="44" t="s">
        <v>26</v>
      </c>
      <c r="I567" s="45" t="s">
        <v>2116</v>
      </c>
      <c r="J567" s="46">
        <v>0</v>
      </c>
      <c r="K567" s="47">
        <v>31786666</v>
      </c>
      <c r="L567" s="48">
        <f t="shared" si="25"/>
        <v>19413334</v>
      </c>
      <c r="M567" s="49"/>
      <c r="N567" s="50"/>
      <c r="O567" s="51"/>
      <c r="Q567" s="52">
        <v>45168</v>
      </c>
      <c r="R567" s="53" t="e">
        <f t="shared" si="26"/>
        <v>#REF!</v>
      </c>
      <c r="S567" s="54" t="e">
        <f>+#REF!-C567</f>
        <v>#REF!</v>
      </c>
      <c r="T567" s="54">
        <f t="shared" si="24"/>
        <v>188</v>
      </c>
    </row>
    <row r="568" spans="1:20" ht="17.25" customHeight="1" x14ac:dyDescent="0.25">
      <c r="A568" s="38" t="s">
        <v>2117</v>
      </c>
      <c r="B568" s="39">
        <v>44980</v>
      </c>
      <c r="C568" s="40">
        <v>44981</v>
      </c>
      <c r="D568" s="41" t="s">
        <v>23</v>
      </c>
      <c r="E568" s="42" t="s">
        <v>2118</v>
      </c>
      <c r="F568" s="42" t="s">
        <v>2119</v>
      </c>
      <c r="G568" s="43">
        <v>60000000</v>
      </c>
      <c r="H568" s="44" t="s">
        <v>26</v>
      </c>
      <c r="I568" s="45" t="s">
        <v>2120</v>
      </c>
      <c r="J568" s="46">
        <v>0</v>
      </c>
      <c r="K568" s="47"/>
      <c r="L568" s="48">
        <f t="shared" si="25"/>
        <v>60000000</v>
      </c>
      <c r="M568" s="49"/>
      <c r="N568" s="50"/>
      <c r="O568" s="51"/>
      <c r="Q568" s="52">
        <v>45168</v>
      </c>
      <c r="R568" s="53" t="e">
        <f t="shared" si="26"/>
        <v>#REF!</v>
      </c>
      <c r="S568" s="54" t="e">
        <f>+#REF!-C568</f>
        <v>#REF!</v>
      </c>
      <c r="T568" s="54">
        <f t="shared" si="24"/>
        <v>187</v>
      </c>
    </row>
    <row r="569" spans="1:20" ht="17.25" customHeight="1" x14ac:dyDescent="0.25">
      <c r="A569" s="38" t="s">
        <v>2121</v>
      </c>
      <c r="B569" s="39">
        <v>44985</v>
      </c>
      <c r="C569" s="40">
        <v>44986</v>
      </c>
      <c r="D569" s="41" t="s">
        <v>23</v>
      </c>
      <c r="E569" s="42" t="s">
        <v>2122</v>
      </c>
      <c r="F569" s="42" t="s">
        <v>2123</v>
      </c>
      <c r="G569" s="43">
        <v>72100000</v>
      </c>
      <c r="H569" s="44" t="s">
        <v>26</v>
      </c>
      <c r="I569" s="45" t="s">
        <v>2124</v>
      </c>
      <c r="J569" s="46">
        <v>0</v>
      </c>
      <c r="K569" s="47"/>
      <c r="L569" s="48">
        <f t="shared" si="25"/>
        <v>72100000</v>
      </c>
      <c r="M569" s="49"/>
      <c r="N569" s="50"/>
      <c r="O569" s="51"/>
      <c r="Q569" s="52">
        <v>45168</v>
      </c>
      <c r="R569" s="53" t="e">
        <f t="shared" si="26"/>
        <v>#REF!</v>
      </c>
      <c r="S569" s="54" t="e">
        <f>+#REF!-C569</f>
        <v>#REF!</v>
      </c>
      <c r="T569" s="54">
        <f t="shared" si="24"/>
        <v>182</v>
      </c>
    </row>
    <row r="570" spans="1:20" ht="17.25" customHeight="1" x14ac:dyDescent="0.25">
      <c r="A570" s="38" t="s">
        <v>2125</v>
      </c>
      <c r="B570" s="39">
        <v>44980</v>
      </c>
      <c r="C570" s="40">
        <v>44984</v>
      </c>
      <c r="D570" s="41" t="s">
        <v>23</v>
      </c>
      <c r="E570" s="42" t="s">
        <v>2126</v>
      </c>
      <c r="F570" s="42" t="s">
        <v>2127</v>
      </c>
      <c r="G570" s="43">
        <v>61182000</v>
      </c>
      <c r="H570" s="44" t="s">
        <v>26</v>
      </c>
      <c r="I570" s="45" t="s">
        <v>2128</v>
      </c>
      <c r="J570" s="46">
        <v>0</v>
      </c>
      <c r="K570" s="47"/>
      <c r="L570" s="48">
        <f t="shared" si="25"/>
        <v>61182000</v>
      </c>
      <c r="M570" s="49"/>
      <c r="N570" s="50"/>
      <c r="O570" s="51"/>
      <c r="Q570" s="52">
        <v>45168</v>
      </c>
      <c r="R570" s="53" t="e">
        <f t="shared" si="26"/>
        <v>#REF!</v>
      </c>
      <c r="S570" s="54" t="e">
        <f>+#REF!-C570</f>
        <v>#REF!</v>
      </c>
      <c r="T570" s="54">
        <f t="shared" si="24"/>
        <v>184</v>
      </c>
    </row>
    <row r="571" spans="1:20" ht="17.25" customHeight="1" x14ac:dyDescent="0.25">
      <c r="A571" s="38" t="s">
        <v>2129</v>
      </c>
      <c r="B571" s="39">
        <v>44981</v>
      </c>
      <c r="C571" s="40">
        <v>44981</v>
      </c>
      <c r="D571" s="41" t="s">
        <v>23</v>
      </c>
      <c r="E571" s="42" t="s">
        <v>2130</v>
      </c>
      <c r="F571" s="42" t="s">
        <v>2131</v>
      </c>
      <c r="G571" s="43">
        <v>72000000</v>
      </c>
      <c r="H571" s="44" t="s">
        <v>26</v>
      </c>
      <c r="I571" s="45" t="s">
        <v>2132</v>
      </c>
      <c r="J571" s="46">
        <v>0</v>
      </c>
      <c r="K571" s="47"/>
      <c r="L571" s="48">
        <f t="shared" si="25"/>
        <v>72000000</v>
      </c>
      <c r="M571" s="49"/>
      <c r="N571" s="50"/>
      <c r="O571" s="51"/>
      <c r="Q571" s="52">
        <v>45168</v>
      </c>
      <c r="R571" s="53" t="e">
        <f t="shared" si="26"/>
        <v>#REF!</v>
      </c>
      <c r="S571" s="54" t="e">
        <f>+#REF!-C571</f>
        <v>#REF!</v>
      </c>
      <c r="T571" s="54">
        <f t="shared" si="24"/>
        <v>187</v>
      </c>
    </row>
    <row r="572" spans="1:20" ht="17.25" customHeight="1" x14ac:dyDescent="0.25">
      <c r="A572" s="38" t="s">
        <v>2133</v>
      </c>
      <c r="B572" s="39">
        <v>44985</v>
      </c>
      <c r="C572" s="40">
        <v>44986</v>
      </c>
      <c r="D572" s="41" t="s">
        <v>23</v>
      </c>
      <c r="E572" s="42" t="s">
        <v>2134</v>
      </c>
      <c r="F572" s="42" t="s">
        <v>2135</v>
      </c>
      <c r="G572" s="43">
        <v>70040000</v>
      </c>
      <c r="H572" s="44" t="s">
        <v>26</v>
      </c>
      <c r="I572" s="45" t="s">
        <v>2136</v>
      </c>
      <c r="J572" s="46">
        <v>17510000</v>
      </c>
      <c r="K572" s="47"/>
      <c r="L572" s="48">
        <f t="shared" si="25"/>
        <v>87550000</v>
      </c>
      <c r="M572" s="49"/>
      <c r="N572" s="50"/>
      <c r="O572" s="51"/>
      <c r="Q572" s="52">
        <v>45168</v>
      </c>
      <c r="R572" s="53" t="e">
        <f t="shared" si="26"/>
        <v>#REF!</v>
      </c>
      <c r="S572" s="54" t="e">
        <f>+#REF!-C572</f>
        <v>#REF!</v>
      </c>
      <c r="T572" s="54">
        <f t="shared" si="24"/>
        <v>182</v>
      </c>
    </row>
    <row r="573" spans="1:20" ht="17.25" customHeight="1" x14ac:dyDescent="0.25">
      <c r="A573" s="38" t="s">
        <v>2137</v>
      </c>
      <c r="B573" s="39">
        <v>44985</v>
      </c>
      <c r="C573" s="40">
        <v>44985</v>
      </c>
      <c r="D573" s="41" t="s">
        <v>23</v>
      </c>
      <c r="E573" s="42" t="s">
        <v>2138</v>
      </c>
      <c r="F573" s="42" t="s">
        <v>935</v>
      </c>
      <c r="G573" s="43">
        <v>61600000</v>
      </c>
      <c r="H573" s="44" t="s">
        <v>26</v>
      </c>
      <c r="I573" s="45" t="s">
        <v>2139</v>
      </c>
      <c r="J573" s="46">
        <v>16170000</v>
      </c>
      <c r="K573" s="47"/>
      <c r="L573" s="48">
        <f t="shared" si="25"/>
        <v>77770000</v>
      </c>
      <c r="M573" s="49"/>
      <c r="N573" s="50"/>
      <c r="O573" s="51"/>
      <c r="Q573" s="52">
        <v>45168</v>
      </c>
      <c r="R573" s="53" t="e">
        <f t="shared" si="26"/>
        <v>#REF!</v>
      </c>
      <c r="S573" s="54" t="e">
        <f>+#REF!-C573</f>
        <v>#REF!</v>
      </c>
      <c r="T573" s="54">
        <f t="shared" si="24"/>
        <v>183</v>
      </c>
    </row>
    <row r="574" spans="1:20" ht="17.25" customHeight="1" x14ac:dyDescent="0.25">
      <c r="A574" s="38" t="s">
        <v>2140</v>
      </c>
      <c r="B574" s="39">
        <v>44984</v>
      </c>
      <c r="C574" s="40">
        <v>44986</v>
      </c>
      <c r="D574" s="41" t="s">
        <v>23</v>
      </c>
      <c r="E574" s="42" t="s">
        <v>2141</v>
      </c>
      <c r="F574" s="42" t="s">
        <v>745</v>
      </c>
      <c r="G574" s="43">
        <v>60255000</v>
      </c>
      <c r="H574" s="44" t="s">
        <v>26</v>
      </c>
      <c r="I574" s="45" t="s">
        <v>2142</v>
      </c>
      <c r="J574" s="46">
        <v>0</v>
      </c>
      <c r="K574" s="47"/>
      <c r="L574" s="48">
        <f t="shared" si="25"/>
        <v>60255000</v>
      </c>
      <c r="M574" s="49"/>
      <c r="N574" s="50"/>
      <c r="O574" s="51"/>
      <c r="Q574" s="52">
        <v>45168</v>
      </c>
      <c r="R574" s="53" t="e">
        <f t="shared" si="26"/>
        <v>#REF!</v>
      </c>
      <c r="S574" s="54" t="e">
        <f>+#REF!-C574</f>
        <v>#REF!</v>
      </c>
      <c r="T574" s="54">
        <f t="shared" si="24"/>
        <v>182</v>
      </c>
    </row>
    <row r="575" spans="1:20" ht="17.25" customHeight="1" x14ac:dyDescent="0.25">
      <c r="A575" s="38" t="s">
        <v>2143</v>
      </c>
      <c r="B575" s="39">
        <v>44981</v>
      </c>
      <c r="C575" s="40">
        <v>44984</v>
      </c>
      <c r="D575" s="41" t="s">
        <v>23</v>
      </c>
      <c r="E575" s="42" t="s">
        <v>2144</v>
      </c>
      <c r="F575" s="42" t="s">
        <v>2145</v>
      </c>
      <c r="G575" s="43">
        <v>57165000</v>
      </c>
      <c r="H575" s="44" t="s">
        <v>26</v>
      </c>
      <c r="I575" s="45" t="s">
        <v>2146</v>
      </c>
      <c r="J575" s="46">
        <v>0</v>
      </c>
      <c r="K575" s="47"/>
      <c r="L575" s="48">
        <f t="shared" si="25"/>
        <v>57165000</v>
      </c>
      <c r="M575" s="49"/>
      <c r="N575" s="50"/>
      <c r="O575" s="51"/>
      <c r="Q575" s="52">
        <v>45168</v>
      </c>
      <c r="R575" s="53" t="e">
        <f t="shared" si="26"/>
        <v>#REF!</v>
      </c>
      <c r="S575" s="54" t="e">
        <f>+#REF!-C575</f>
        <v>#REF!</v>
      </c>
      <c r="T575" s="54">
        <f t="shared" si="24"/>
        <v>184</v>
      </c>
    </row>
    <row r="576" spans="1:20" ht="17.25" customHeight="1" x14ac:dyDescent="0.25">
      <c r="A576" s="38" t="s">
        <v>2147</v>
      </c>
      <c r="B576" s="39">
        <v>44980</v>
      </c>
      <c r="C576" s="40">
        <v>44981</v>
      </c>
      <c r="D576" s="41" t="s">
        <v>23</v>
      </c>
      <c r="E576" s="42" t="s">
        <v>2148</v>
      </c>
      <c r="F576" s="42" t="s">
        <v>2149</v>
      </c>
      <c r="G576" s="43">
        <v>57165000</v>
      </c>
      <c r="H576" s="44" t="s">
        <v>26</v>
      </c>
      <c r="I576" s="45" t="s">
        <v>2150</v>
      </c>
      <c r="J576" s="46">
        <v>0</v>
      </c>
      <c r="K576" s="47"/>
      <c r="L576" s="48">
        <f t="shared" si="25"/>
        <v>57165000</v>
      </c>
      <c r="M576" s="49"/>
      <c r="N576" s="50"/>
      <c r="O576" s="51"/>
      <c r="Q576" s="52">
        <v>45168</v>
      </c>
      <c r="R576" s="53" t="e">
        <f t="shared" si="26"/>
        <v>#REF!</v>
      </c>
      <c r="S576" s="54" t="e">
        <f>+#REF!-C576</f>
        <v>#REF!</v>
      </c>
      <c r="T576" s="54">
        <f t="shared" si="24"/>
        <v>187</v>
      </c>
    </row>
    <row r="577" spans="1:20" ht="17.25" customHeight="1" x14ac:dyDescent="0.25">
      <c r="A577" s="38" t="s">
        <v>2151</v>
      </c>
      <c r="B577" s="39">
        <v>44981</v>
      </c>
      <c r="C577" s="40">
        <v>44984</v>
      </c>
      <c r="D577" s="41" t="s">
        <v>53</v>
      </c>
      <c r="E577" s="42" t="s">
        <v>2152</v>
      </c>
      <c r="F577" s="42" t="s">
        <v>784</v>
      </c>
      <c r="G577" s="43">
        <v>30900000</v>
      </c>
      <c r="H577" s="44" t="s">
        <v>26</v>
      </c>
      <c r="I577" s="45" t="s">
        <v>2153</v>
      </c>
      <c r="J577" s="46">
        <v>0</v>
      </c>
      <c r="K577" s="47"/>
      <c r="L577" s="48">
        <f t="shared" si="25"/>
        <v>30900000</v>
      </c>
      <c r="M577" s="49"/>
      <c r="N577" s="50"/>
      <c r="O577" s="51"/>
      <c r="Q577" s="52">
        <v>45168</v>
      </c>
      <c r="R577" s="53" t="e">
        <f t="shared" si="26"/>
        <v>#REF!</v>
      </c>
      <c r="S577" s="54" t="e">
        <f>+#REF!-C577</f>
        <v>#REF!</v>
      </c>
      <c r="T577" s="54">
        <f t="shared" si="24"/>
        <v>184</v>
      </c>
    </row>
    <row r="578" spans="1:20" ht="17.25" customHeight="1" x14ac:dyDescent="0.25">
      <c r="A578" s="38" t="s">
        <v>2154</v>
      </c>
      <c r="B578" s="39">
        <v>44981</v>
      </c>
      <c r="C578" s="40">
        <v>44981</v>
      </c>
      <c r="D578" s="41" t="s">
        <v>23</v>
      </c>
      <c r="E578" s="42" t="s">
        <v>2155</v>
      </c>
      <c r="F578" s="42" t="s">
        <v>1221</v>
      </c>
      <c r="G578" s="43">
        <v>68000000</v>
      </c>
      <c r="H578" s="44" t="s">
        <v>26</v>
      </c>
      <c r="I578" s="45" t="s">
        <v>2156</v>
      </c>
      <c r="J578" s="46">
        <v>18983333</v>
      </c>
      <c r="K578" s="47"/>
      <c r="L578" s="48">
        <f t="shared" si="25"/>
        <v>86983333</v>
      </c>
      <c r="M578" s="49"/>
      <c r="N578" s="50"/>
      <c r="O578" s="51"/>
      <c r="Q578" s="52">
        <v>45168</v>
      </c>
      <c r="R578" s="53" t="e">
        <f t="shared" si="26"/>
        <v>#REF!</v>
      </c>
      <c r="S578" s="54" t="e">
        <f>+#REF!-C578</f>
        <v>#REF!</v>
      </c>
      <c r="T578" s="54">
        <f t="shared" si="24"/>
        <v>187</v>
      </c>
    </row>
    <row r="579" spans="1:20" ht="17.25" customHeight="1" x14ac:dyDescent="0.25">
      <c r="A579" s="38" t="s">
        <v>2157</v>
      </c>
      <c r="B579" s="39">
        <v>44980</v>
      </c>
      <c r="C579" s="40">
        <v>44981</v>
      </c>
      <c r="D579" s="41" t="s">
        <v>23</v>
      </c>
      <c r="E579" s="42" t="s">
        <v>2158</v>
      </c>
      <c r="F579" s="42" t="s">
        <v>2159</v>
      </c>
      <c r="G579" s="43">
        <v>55620000</v>
      </c>
      <c r="H579" s="44" t="s">
        <v>26</v>
      </c>
      <c r="I579" s="45" t="s">
        <v>2160</v>
      </c>
      <c r="J579" s="46">
        <v>0</v>
      </c>
      <c r="K579" s="47"/>
      <c r="L579" s="48">
        <f t="shared" si="25"/>
        <v>55620000</v>
      </c>
      <c r="M579" s="49"/>
      <c r="N579" s="50"/>
      <c r="O579" s="51"/>
      <c r="Q579" s="52">
        <v>45168</v>
      </c>
      <c r="R579" s="53" t="e">
        <f t="shared" si="26"/>
        <v>#REF!</v>
      </c>
      <c r="S579" s="54" t="e">
        <f>+#REF!-C579</f>
        <v>#REF!</v>
      </c>
      <c r="T579" s="54">
        <f t="shared" si="24"/>
        <v>187</v>
      </c>
    </row>
    <row r="580" spans="1:20" ht="17.25" customHeight="1" x14ac:dyDescent="0.25">
      <c r="A580" s="38" t="s">
        <v>2161</v>
      </c>
      <c r="B580" s="39">
        <v>44981</v>
      </c>
      <c r="C580" s="40">
        <v>44984</v>
      </c>
      <c r="D580" s="41" t="s">
        <v>23</v>
      </c>
      <c r="E580" s="42" t="s">
        <v>2162</v>
      </c>
      <c r="F580" s="42" t="s">
        <v>849</v>
      </c>
      <c r="G580" s="43">
        <v>57165000</v>
      </c>
      <c r="H580" s="44" t="s">
        <v>26</v>
      </c>
      <c r="I580" s="45" t="s">
        <v>2163</v>
      </c>
      <c r="J580" s="46">
        <v>0</v>
      </c>
      <c r="K580" s="47"/>
      <c r="L580" s="48">
        <f t="shared" si="25"/>
        <v>57165000</v>
      </c>
      <c r="M580" s="49"/>
      <c r="N580" s="50"/>
      <c r="O580" s="51"/>
      <c r="Q580" s="52">
        <v>45168</v>
      </c>
      <c r="R580" s="53" t="e">
        <f t="shared" si="26"/>
        <v>#REF!</v>
      </c>
      <c r="S580" s="54" t="e">
        <f>+#REF!-C580</f>
        <v>#REF!</v>
      </c>
      <c r="T580" s="54">
        <f t="shared" si="24"/>
        <v>184</v>
      </c>
    </row>
    <row r="581" spans="1:20" ht="17.25" customHeight="1" x14ac:dyDescent="0.25">
      <c r="A581" s="38" t="s">
        <v>2164</v>
      </c>
      <c r="B581" s="39">
        <v>44988</v>
      </c>
      <c r="C581" s="40">
        <v>44991</v>
      </c>
      <c r="D581" s="41" t="s">
        <v>23</v>
      </c>
      <c r="E581" s="42" t="s">
        <v>2165</v>
      </c>
      <c r="F581" s="42" t="s">
        <v>646</v>
      </c>
      <c r="G581" s="43">
        <v>57165000</v>
      </c>
      <c r="H581" s="44" t="s">
        <v>26</v>
      </c>
      <c r="I581" s="45" t="s">
        <v>2166</v>
      </c>
      <c r="J581" s="46">
        <v>0</v>
      </c>
      <c r="K581" s="47"/>
      <c r="L581" s="48">
        <f t="shared" si="25"/>
        <v>57165000</v>
      </c>
      <c r="M581" s="49"/>
      <c r="N581" s="50"/>
      <c r="O581" s="51"/>
      <c r="Q581" s="52">
        <v>45168</v>
      </c>
      <c r="R581" s="53" t="e">
        <f t="shared" si="26"/>
        <v>#REF!</v>
      </c>
      <c r="S581" s="54" t="e">
        <f>+#REF!-C581</f>
        <v>#REF!</v>
      </c>
      <c r="T581" s="54">
        <f t="shared" si="24"/>
        <v>177</v>
      </c>
    </row>
    <row r="582" spans="1:20" ht="17.25" customHeight="1" x14ac:dyDescent="0.25">
      <c r="A582" s="38" t="s">
        <v>2167</v>
      </c>
      <c r="B582" s="39">
        <v>44986</v>
      </c>
      <c r="C582" s="40">
        <v>44987</v>
      </c>
      <c r="D582" s="41" t="s">
        <v>23</v>
      </c>
      <c r="E582" s="42" t="s">
        <v>2168</v>
      </c>
      <c r="F582" s="42" t="s">
        <v>2169</v>
      </c>
      <c r="G582" s="43">
        <v>72100000</v>
      </c>
      <c r="H582" s="44" t="s">
        <v>26</v>
      </c>
      <c r="I582" s="45" t="s">
        <v>2170</v>
      </c>
      <c r="J582" s="46">
        <v>0</v>
      </c>
      <c r="K582" s="47"/>
      <c r="L582" s="48">
        <f t="shared" si="25"/>
        <v>72100000</v>
      </c>
      <c r="M582" s="49"/>
      <c r="N582" s="50"/>
      <c r="O582" s="51"/>
      <c r="Q582" s="52">
        <v>45168</v>
      </c>
      <c r="R582" s="53" t="e">
        <f t="shared" si="26"/>
        <v>#REF!</v>
      </c>
      <c r="S582" s="54" t="e">
        <f>+#REF!-C582</f>
        <v>#REF!</v>
      </c>
      <c r="T582" s="54">
        <f t="shared" si="24"/>
        <v>181</v>
      </c>
    </row>
    <row r="583" spans="1:20" ht="17.25" customHeight="1" x14ac:dyDescent="0.25">
      <c r="A583" s="38" t="s">
        <v>2171</v>
      </c>
      <c r="B583" s="39">
        <v>44985</v>
      </c>
      <c r="C583" s="40">
        <v>44986</v>
      </c>
      <c r="D583" s="41" t="s">
        <v>23</v>
      </c>
      <c r="E583" s="42" t="s">
        <v>2172</v>
      </c>
      <c r="F583" s="42" t="s">
        <v>354</v>
      </c>
      <c r="G583" s="43">
        <v>70555000</v>
      </c>
      <c r="H583" s="44" t="s">
        <v>26</v>
      </c>
      <c r="I583" s="45" t="s">
        <v>2173</v>
      </c>
      <c r="J583" s="46">
        <v>0</v>
      </c>
      <c r="K583" s="47"/>
      <c r="L583" s="48">
        <f t="shared" si="25"/>
        <v>70555000</v>
      </c>
      <c r="M583" s="49"/>
      <c r="N583" s="50"/>
      <c r="O583" s="51"/>
      <c r="Q583" s="52">
        <v>45168</v>
      </c>
      <c r="R583" s="53" t="e">
        <f t="shared" si="26"/>
        <v>#REF!</v>
      </c>
      <c r="S583" s="54" t="e">
        <f>+#REF!-C583</f>
        <v>#REF!</v>
      </c>
      <c r="T583" s="54">
        <f t="shared" si="24"/>
        <v>182</v>
      </c>
    </row>
    <row r="584" spans="1:20" ht="17.25" customHeight="1" x14ac:dyDescent="0.25">
      <c r="A584" s="38" t="s">
        <v>2174</v>
      </c>
      <c r="B584" s="39">
        <v>44984</v>
      </c>
      <c r="C584" s="40">
        <v>44986</v>
      </c>
      <c r="D584" s="41" t="s">
        <v>53</v>
      </c>
      <c r="E584" s="42" t="s">
        <v>2175</v>
      </c>
      <c r="F584" s="42" t="s">
        <v>2176</v>
      </c>
      <c r="G584" s="43">
        <v>21700000</v>
      </c>
      <c r="H584" s="44" t="s">
        <v>26</v>
      </c>
      <c r="I584" s="45" t="s">
        <v>2177</v>
      </c>
      <c r="J584" s="46">
        <v>9300000</v>
      </c>
      <c r="K584" s="47"/>
      <c r="L584" s="48">
        <f t="shared" si="25"/>
        <v>31000000</v>
      </c>
      <c r="M584" s="49"/>
      <c r="N584" s="50"/>
      <c r="O584" s="51"/>
      <c r="Q584" s="52">
        <v>45168</v>
      </c>
      <c r="R584" s="53" t="e">
        <f t="shared" si="26"/>
        <v>#REF!</v>
      </c>
      <c r="S584" s="54" t="e">
        <f>+#REF!-C584</f>
        <v>#REF!</v>
      </c>
      <c r="T584" s="54">
        <f t="shared" si="24"/>
        <v>182</v>
      </c>
    </row>
    <row r="585" spans="1:20" ht="17.25" customHeight="1" x14ac:dyDescent="0.25">
      <c r="A585" s="38" t="s">
        <v>2178</v>
      </c>
      <c r="B585" s="39">
        <v>44985</v>
      </c>
      <c r="C585" s="40">
        <v>44986</v>
      </c>
      <c r="D585" s="41" t="s">
        <v>23</v>
      </c>
      <c r="E585" s="42" t="s">
        <v>2179</v>
      </c>
      <c r="F585" s="42" t="s">
        <v>2180</v>
      </c>
      <c r="G585" s="43">
        <v>90000000</v>
      </c>
      <c r="H585" s="44" t="s">
        <v>26</v>
      </c>
      <c r="I585" s="45" t="s">
        <v>2181</v>
      </c>
      <c r="J585" s="46">
        <v>0</v>
      </c>
      <c r="K585" s="47"/>
      <c r="L585" s="48">
        <f t="shared" si="25"/>
        <v>90000000</v>
      </c>
      <c r="M585" s="49"/>
      <c r="N585" s="50"/>
      <c r="O585" s="51"/>
      <c r="Q585" s="52">
        <v>45168</v>
      </c>
      <c r="R585" s="53" t="e">
        <f t="shared" si="26"/>
        <v>#REF!</v>
      </c>
      <c r="S585" s="54" t="e">
        <f>+#REF!-C585</f>
        <v>#REF!</v>
      </c>
      <c r="T585" s="54">
        <f t="shared" si="24"/>
        <v>182</v>
      </c>
    </row>
    <row r="586" spans="1:20" ht="17.25" customHeight="1" x14ac:dyDescent="0.25">
      <c r="A586" s="38" t="s">
        <v>2182</v>
      </c>
      <c r="B586" s="39">
        <v>44981</v>
      </c>
      <c r="C586" s="40">
        <v>44984</v>
      </c>
      <c r="D586" s="41" t="s">
        <v>23</v>
      </c>
      <c r="E586" s="42" t="s">
        <v>2183</v>
      </c>
      <c r="F586" s="42" t="s">
        <v>2184</v>
      </c>
      <c r="G586" s="43">
        <v>54000000</v>
      </c>
      <c r="H586" s="44" t="s">
        <v>26</v>
      </c>
      <c r="I586" s="45" t="s">
        <v>2185</v>
      </c>
      <c r="J586" s="46">
        <v>27000000</v>
      </c>
      <c r="K586" s="47"/>
      <c r="L586" s="48">
        <f t="shared" si="25"/>
        <v>81000000</v>
      </c>
      <c r="M586" s="49"/>
      <c r="N586" s="50"/>
      <c r="O586" s="51"/>
      <c r="Q586" s="52">
        <v>45168</v>
      </c>
      <c r="R586" s="53" t="e">
        <f t="shared" si="26"/>
        <v>#REF!</v>
      </c>
      <c r="S586" s="54" t="e">
        <f>+#REF!-C586</f>
        <v>#REF!</v>
      </c>
      <c r="T586" s="54">
        <f t="shared" si="24"/>
        <v>184</v>
      </c>
    </row>
    <row r="587" spans="1:20" ht="17.25" customHeight="1" x14ac:dyDescent="0.25">
      <c r="A587" s="38" t="s">
        <v>2186</v>
      </c>
      <c r="B587" s="39">
        <v>44986</v>
      </c>
      <c r="C587" s="40">
        <v>44987</v>
      </c>
      <c r="D587" s="41" t="s">
        <v>23</v>
      </c>
      <c r="E587" s="42" t="s">
        <v>2187</v>
      </c>
      <c r="F587" s="42" t="s">
        <v>2188</v>
      </c>
      <c r="G587" s="43">
        <v>81558000</v>
      </c>
      <c r="H587" s="44" t="s">
        <v>26</v>
      </c>
      <c r="I587" s="45" t="s">
        <v>2189</v>
      </c>
      <c r="J587" s="46">
        <v>0</v>
      </c>
      <c r="K587" s="47"/>
      <c r="L587" s="48">
        <f t="shared" si="25"/>
        <v>81558000</v>
      </c>
      <c r="M587" s="49"/>
      <c r="N587" s="50"/>
      <c r="O587" s="51"/>
      <c r="Q587" s="52">
        <v>45168</v>
      </c>
      <c r="R587" s="53" t="e">
        <f t="shared" si="26"/>
        <v>#REF!</v>
      </c>
      <c r="S587" s="54" t="e">
        <f>+#REF!-C587</f>
        <v>#REF!</v>
      </c>
      <c r="T587" s="54">
        <f t="shared" si="24"/>
        <v>181</v>
      </c>
    </row>
    <row r="588" spans="1:20" ht="17.25" customHeight="1" x14ac:dyDescent="0.25">
      <c r="A588" s="38" t="s">
        <v>2190</v>
      </c>
      <c r="B588" s="39">
        <v>44986</v>
      </c>
      <c r="C588" s="40">
        <v>44987</v>
      </c>
      <c r="D588" s="41" t="s">
        <v>23</v>
      </c>
      <c r="E588" s="42" t="s">
        <v>2191</v>
      </c>
      <c r="F588" s="42" t="s">
        <v>2192</v>
      </c>
      <c r="G588" s="43">
        <v>76482000</v>
      </c>
      <c r="H588" s="44" t="s">
        <v>26</v>
      </c>
      <c r="I588" s="45" t="s">
        <v>2193</v>
      </c>
      <c r="J588" s="46">
        <v>0</v>
      </c>
      <c r="K588" s="47"/>
      <c r="L588" s="48">
        <f t="shared" si="25"/>
        <v>76482000</v>
      </c>
      <c r="M588" s="49"/>
      <c r="N588" s="50"/>
      <c r="O588" s="51"/>
      <c r="Q588" s="52">
        <v>45168</v>
      </c>
      <c r="R588" s="53" t="e">
        <f t="shared" si="26"/>
        <v>#REF!</v>
      </c>
      <c r="S588" s="54" t="e">
        <f>+#REF!-C588</f>
        <v>#REF!</v>
      </c>
      <c r="T588" s="54">
        <f t="shared" ref="T588:T651" si="27">+Q588-C588</f>
        <v>181</v>
      </c>
    </row>
    <row r="589" spans="1:20" ht="17.25" customHeight="1" x14ac:dyDescent="0.25">
      <c r="A589" s="38" t="s">
        <v>2194</v>
      </c>
      <c r="B589" s="39">
        <v>44991</v>
      </c>
      <c r="C589" s="40">
        <v>44991</v>
      </c>
      <c r="D589" s="41" t="s">
        <v>23</v>
      </c>
      <c r="E589" s="42" t="s">
        <v>2195</v>
      </c>
      <c r="F589" s="42" t="s">
        <v>2196</v>
      </c>
      <c r="G589" s="43">
        <v>68000000</v>
      </c>
      <c r="H589" s="44" t="s">
        <v>26</v>
      </c>
      <c r="I589" s="45" t="s">
        <v>2197</v>
      </c>
      <c r="J589" s="46">
        <v>0</v>
      </c>
      <c r="K589" s="47"/>
      <c r="L589" s="48">
        <f t="shared" ref="L589:L652" si="28">+G589+J589-K589</f>
        <v>68000000</v>
      </c>
      <c r="M589" s="49"/>
      <c r="N589" s="50"/>
      <c r="O589" s="51"/>
      <c r="Q589" s="52">
        <v>45168</v>
      </c>
      <c r="R589" s="53" t="e">
        <f t="shared" ref="R589:R652" si="29">ROUND(T589/S589,2)</f>
        <v>#REF!</v>
      </c>
      <c r="S589" s="54" t="e">
        <f>+#REF!-C589</f>
        <v>#REF!</v>
      </c>
      <c r="T589" s="54">
        <f t="shared" si="27"/>
        <v>177</v>
      </c>
    </row>
    <row r="590" spans="1:20" ht="17.25" customHeight="1" x14ac:dyDescent="0.25">
      <c r="A590" s="38" t="s">
        <v>2198</v>
      </c>
      <c r="B590" s="39">
        <v>44984</v>
      </c>
      <c r="C590" s="40">
        <v>44986</v>
      </c>
      <c r="D590" s="41" t="s">
        <v>23</v>
      </c>
      <c r="E590" s="42" t="s">
        <v>2199</v>
      </c>
      <c r="F590" s="42" t="s">
        <v>2200</v>
      </c>
      <c r="G590" s="43">
        <v>88581000</v>
      </c>
      <c r="H590" s="44" t="s">
        <v>26</v>
      </c>
      <c r="I590" s="45" t="s">
        <v>2201</v>
      </c>
      <c r="J590" s="46">
        <v>0</v>
      </c>
      <c r="K590" s="47"/>
      <c r="L590" s="48">
        <f t="shared" si="28"/>
        <v>88581000</v>
      </c>
      <c r="M590" s="49"/>
      <c r="N590" s="50"/>
      <c r="O590" s="51"/>
      <c r="Q590" s="52">
        <v>45168</v>
      </c>
      <c r="R590" s="53" t="e">
        <f t="shared" si="29"/>
        <v>#REF!</v>
      </c>
      <c r="S590" s="54" t="e">
        <f>+#REF!-C590</f>
        <v>#REF!</v>
      </c>
      <c r="T590" s="54">
        <f t="shared" si="27"/>
        <v>182</v>
      </c>
    </row>
    <row r="591" spans="1:20" ht="17.25" customHeight="1" x14ac:dyDescent="0.25">
      <c r="A591" s="38" t="s">
        <v>2202</v>
      </c>
      <c r="B591" s="39">
        <v>44984</v>
      </c>
      <c r="C591" s="40">
        <v>44986</v>
      </c>
      <c r="D591" s="41" t="s">
        <v>23</v>
      </c>
      <c r="E591" s="42" t="s">
        <v>2203</v>
      </c>
      <c r="F591" s="42" t="s">
        <v>2204</v>
      </c>
      <c r="G591" s="43">
        <v>54439840</v>
      </c>
      <c r="H591" s="44" t="s">
        <v>26</v>
      </c>
      <c r="I591" s="45" t="s">
        <v>2205</v>
      </c>
      <c r="J591" s="46">
        <v>14956000</v>
      </c>
      <c r="K591" s="47"/>
      <c r="L591" s="48">
        <f t="shared" si="28"/>
        <v>69395840</v>
      </c>
      <c r="M591" s="49"/>
      <c r="N591" s="50"/>
      <c r="O591" s="51"/>
      <c r="Q591" s="52">
        <v>45168</v>
      </c>
      <c r="R591" s="53" t="e">
        <f t="shared" si="29"/>
        <v>#REF!</v>
      </c>
      <c r="S591" s="54" t="e">
        <f>+#REF!-C591</f>
        <v>#REF!</v>
      </c>
      <c r="T591" s="54">
        <f t="shared" si="27"/>
        <v>182</v>
      </c>
    </row>
    <row r="592" spans="1:20" ht="17.25" customHeight="1" x14ac:dyDescent="0.25">
      <c r="A592" s="38" t="s">
        <v>2206</v>
      </c>
      <c r="B592" s="39">
        <v>44985</v>
      </c>
      <c r="C592" s="40">
        <v>44986</v>
      </c>
      <c r="D592" s="41" t="s">
        <v>23</v>
      </c>
      <c r="E592" s="42" t="s">
        <v>2207</v>
      </c>
      <c r="F592" s="42" t="s">
        <v>207</v>
      </c>
      <c r="G592" s="43">
        <v>61800000</v>
      </c>
      <c r="H592" s="44" t="s">
        <v>26</v>
      </c>
      <c r="I592" s="45" t="s">
        <v>2208</v>
      </c>
      <c r="J592" s="46">
        <v>0</v>
      </c>
      <c r="K592" s="47"/>
      <c r="L592" s="48">
        <f t="shared" si="28"/>
        <v>61800000</v>
      </c>
      <c r="M592" s="49"/>
      <c r="N592" s="50"/>
      <c r="O592" s="51"/>
      <c r="Q592" s="52">
        <v>45168</v>
      </c>
      <c r="R592" s="53" t="e">
        <f t="shared" si="29"/>
        <v>#REF!</v>
      </c>
      <c r="S592" s="54" t="e">
        <f>+#REF!-C592</f>
        <v>#REF!</v>
      </c>
      <c r="T592" s="54">
        <f t="shared" si="27"/>
        <v>182</v>
      </c>
    </row>
    <row r="593" spans="1:20" ht="17.25" customHeight="1" x14ac:dyDescent="0.25">
      <c r="A593" s="38" t="s">
        <v>2209</v>
      </c>
      <c r="B593" s="39">
        <v>44985</v>
      </c>
      <c r="C593" s="40">
        <v>44991</v>
      </c>
      <c r="D593" s="41" t="s">
        <v>23</v>
      </c>
      <c r="E593" s="42" t="s">
        <v>2210</v>
      </c>
      <c r="F593" s="42" t="s">
        <v>137</v>
      </c>
      <c r="G593" s="43">
        <v>57165000</v>
      </c>
      <c r="H593" s="44" t="s">
        <v>26</v>
      </c>
      <c r="I593" s="45" t="s">
        <v>2211</v>
      </c>
      <c r="J593" s="46">
        <v>0</v>
      </c>
      <c r="K593" s="47"/>
      <c r="L593" s="48">
        <f t="shared" si="28"/>
        <v>57165000</v>
      </c>
      <c r="M593" s="49"/>
      <c r="N593" s="50"/>
      <c r="O593" s="51"/>
      <c r="Q593" s="52">
        <v>45168</v>
      </c>
      <c r="R593" s="53" t="e">
        <f t="shared" si="29"/>
        <v>#REF!</v>
      </c>
      <c r="S593" s="54" t="e">
        <f>+#REF!-C593</f>
        <v>#REF!</v>
      </c>
      <c r="T593" s="54">
        <f t="shared" si="27"/>
        <v>177</v>
      </c>
    </row>
    <row r="594" spans="1:20" ht="17.25" customHeight="1" x14ac:dyDescent="0.25">
      <c r="A594" s="38" t="s">
        <v>2212</v>
      </c>
      <c r="B594" s="39">
        <v>44985</v>
      </c>
      <c r="C594" s="40">
        <v>44986</v>
      </c>
      <c r="D594" s="41" t="s">
        <v>23</v>
      </c>
      <c r="E594" s="42" t="s">
        <v>2213</v>
      </c>
      <c r="F594" s="42" t="s">
        <v>729</v>
      </c>
      <c r="G594" s="43">
        <v>64890000</v>
      </c>
      <c r="H594" s="44" t="s">
        <v>26</v>
      </c>
      <c r="I594" s="45" t="s">
        <v>2214</v>
      </c>
      <c r="J594" s="46">
        <v>0</v>
      </c>
      <c r="K594" s="47"/>
      <c r="L594" s="48">
        <f t="shared" si="28"/>
        <v>64890000</v>
      </c>
      <c r="M594" s="49"/>
      <c r="N594" s="50"/>
      <c r="O594" s="51"/>
      <c r="Q594" s="52">
        <v>45168</v>
      </c>
      <c r="R594" s="53" t="e">
        <f t="shared" si="29"/>
        <v>#REF!</v>
      </c>
      <c r="S594" s="54" t="e">
        <f>+#REF!-C594</f>
        <v>#REF!</v>
      </c>
      <c r="T594" s="54">
        <f t="shared" si="27"/>
        <v>182</v>
      </c>
    </row>
    <row r="595" spans="1:20" ht="17.25" customHeight="1" x14ac:dyDescent="0.25">
      <c r="A595" s="38" t="s">
        <v>2215</v>
      </c>
      <c r="B595" s="39">
        <v>44987</v>
      </c>
      <c r="C595" s="40">
        <v>44998</v>
      </c>
      <c r="D595" s="41" t="s">
        <v>23</v>
      </c>
      <c r="E595" s="42" t="s">
        <v>2216</v>
      </c>
      <c r="F595" s="42" t="s">
        <v>2217</v>
      </c>
      <c r="G595" s="43">
        <v>72000000</v>
      </c>
      <c r="H595" s="44" t="s">
        <v>26</v>
      </c>
      <c r="I595" s="45" t="s">
        <v>2218</v>
      </c>
      <c r="J595" s="46">
        <v>0</v>
      </c>
      <c r="K595" s="47"/>
      <c r="L595" s="48">
        <f t="shared" si="28"/>
        <v>72000000</v>
      </c>
      <c r="M595" s="49"/>
      <c r="N595" s="50"/>
      <c r="O595" s="51"/>
      <c r="Q595" s="52">
        <v>45168</v>
      </c>
      <c r="R595" s="53" t="e">
        <f t="shared" si="29"/>
        <v>#REF!</v>
      </c>
      <c r="S595" s="54" t="e">
        <f>+#REF!-C595</f>
        <v>#REF!</v>
      </c>
      <c r="T595" s="54">
        <f t="shared" si="27"/>
        <v>170</v>
      </c>
    </row>
    <row r="596" spans="1:20" ht="17.25" customHeight="1" x14ac:dyDescent="0.25">
      <c r="A596" s="38" t="s">
        <v>2219</v>
      </c>
      <c r="B596" s="39">
        <v>44985</v>
      </c>
      <c r="C596" s="40">
        <v>44986</v>
      </c>
      <c r="D596" s="41" t="s">
        <v>23</v>
      </c>
      <c r="E596" s="42" t="s">
        <v>2220</v>
      </c>
      <c r="F596" s="42" t="s">
        <v>2221</v>
      </c>
      <c r="G596" s="43">
        <v>69525000</v>
      </c>
      <c r="H596" s="44" t="s">
        <v>26</v>
      </c>
      <c r="I596" s="45" t="s">
        <v>2222</v>
      </c>
      <c r="J596" s="46">
        <v>0</v>
      </c>
      <c r="K596" s="47"/>
      <c r="L596" s="48">
        <f t="shared" si="28"/>
        <v>69525000</v>
      </c>
      <c r="M596" s="49"/>
      <c r="N596" s="50"/>
      <c r="O596" s="51"/>
      <c r="Q596" s="52">
        <v>45168</v>
      </c>
      <c r="R596" s="53" t="e">
        <f t="shared" si="29"/>
        <v>#REF!</v>
      </c>
      <c r="S596" s="54" t="e">
        <f>+#REF!-C596</f>
        <v>#REF!</v>
      </c>
      <c r="T596" s="54">
        <f t="shared" si="27"/>
        <v>182</v>
      </c>
    </row>
    <row r="597" spans="1:20" ht="17.25" customHeight="1" x14ac:dyDescent="0.25">
      <c r="A597" s="38" t="s">
        <v>2223</v>
      </c>
      <c r="B597" s="39">
        <v>44986</v>
      </c>
      <c r="C597" s="40">
        <v>44991</v>
      </c>
      <c r="D597" s="41" t="s">
        <v>23</v>
      </c>
      <c r="E597" s="42" t="s">
        <v>2224</v>
      </c>
      <c r="F597" s="42" t="s">
        <v>2225</v>
      </c>
      <c r="G597" s="43">
        <v>44800000</v>
      </c>
      <c r="H597" s="44" t="s">
        <v>26</v>
      </c>
      <c r="I597" s="45" t="s">
        <v>2226</v>
      </c>
      <c r="J597" s="46">
        <v>0</v>
      </c>
      <c r="K597" s="47"/>
      <c r="L597" s="48">
        <f t="shared" si="28"/>
        <v>44800000</v>
      </c>
      <c r="M597" s="49"/>
      <c r="N597" s="50"/>
      <c r="O597" s="51"/>
      <c r="Q597" s="52">
        <v>45168</v>
      </c>
      <c r="R597" s="53" t="e">
        <f t="shared" si="29"/>
        <v>#REF!</v>
      </c>
      <c r="S597" s="54" t="e">
        <f>+#REF!-C597</f>
        <v>#REF!</v>
      </c>
      <c r="T597" s="54">
        <f t="shared" si="27"/>
        <v>177</v>
      </c>
    </row>
    <row r="598" spans="1:20" ht="17.25" customHeight="1" x14ac:dyDescent="0.25">
      <c r="A598" s="38" t="s">
        <v>2227</v>
      </c>
      <c r="B598" s="39">
        <v>44985</v>
      </c>
      <c r="C598" s="40">
        <v>44987</v>
      </c>
      <c r="D598" s="41" t="s">
        <v>23</v>
      </c>
      <c r="E598" s="42" t="s">
        <v>2228</v>
      </c>
      <c r="F598" s="42" t="s">
        <v>2229</v>
      </c>
      <c r="G598" s="43">
        <v>57600000</v>
      </c>
      <c r="H598" s="44" t="s">
        <v>26</v>
      </c>
      <c r="I598" s="45" t="s">
        <v>2230</v>
      </c>
      <c r="J598" s="46">
        <v>0</v>
      </c>
      <c r="K598" s="47"/>
      <c r="L598" s="48">
        <f t="shared" si="28"/>
        <v>57600000</v>
      </c>
      <c r="M598" s="49"/>
      <c r="N598" s="50"/>
      <c r="O598" s="51"/>
      <c r="Q598" s="52">
        <v>45168</v>
      </c>
      <c r="R598" s="53" t="e">
        <f t="shared" si="29"/>
        <v>#REF!</v>
      </c>
      <c r="S598" s="54" t="e">
        <f>+#REF!-C598</f>
        <v>#REF!</v>
      </c>
      <c r="T598" s="54">
        <f t="shared" si="27"/>
        <v>181</v>
      </c>
    </row>
    <row r="599" spans="1:20" ht="17.25" customHeight="1" x14ac:dyDescent="0.25">
      <c r="A599" s="38" t="s">
        <v>2231</v>
      </c>
      <c r="B599" s="39">
        <v>44986</v>
      </c>
      <c r="C599" s="40">
        <v>44986</v>
      </c>
      <c r="D599" s="41" t="s">
        <v>23</v>
      </c>
      <c r="E599" s="42" t="s">
        <v>2232</v>
      </c>
      <c r="F599" s="42" t="s">
        <v>2233</v>
      </c>
      <c r="G599" s="43">
        <v>47700000</v>
      </c>
      <c r="H599" s="44" t="s">
        <v>26</v>
      </c>
      <c r="I599" s="45" t="s">
        <v>2234</v>
      </c>
      <c r="J599" s="46">
        <v>0</v>
      </c>
      <c r="K599" s="47"/>
      <c r="L599" s="48">
        <f t="shared" si="28"/>
        <v>47700000</v>
      </c>
      <c r="M599" s="49"/>
      <c r="N599" s="50"/>
      <c r="O599" s="51"/>
      <c r="Q599" s="52">
        <v>45168</v>
      </c>
      <c r="R599" s="53" t="e">
        <f t="shared" si="29"/>
        <v>#REF!</v>
      </c>
      <c r="S599" s="54" t="e">
        <f>+#REF!-C599</f>
        <v>#REF!</v>
      </c>
      <c r="T599" s="54">
        <f t="shared" si="27"/>
        <v>182</v>
      </c>
    </row>
    <row r="600" spans="1:20" ht="17.25" customHeight="1" x14ac:dyDescent="0.25">
      <c r="A600" s="38" t="s">
        <v>2235</v>
      </c>
      <c r="B600" s="39">
        <v>44984</v>
      </c>
      <c r="C600" s="40">
        <v>44986</v>
      </c>
      <c r="D600" s="41" t="s">
        <v>23</v>
      </c>
      <c r="E600" s="42" t="s">
        <v>2236</v>
      </c>
      <c r="F600" s="42" t="s">
        <v>2237</v>
      </c>
      <c r="G600" s="43">
        <v>74160000</v>
      </c>
      <c r="H600" s="44" t="s">
        <v>26</v>
      </c>
      <c r="I600" s="45" t="s">
        <v>2238</v>
      </c>
      <c r="J600" s="46">
        <v>0</v>
      </c>
      <c r="K600" s="47">
        <v>64821333</v>
      </c>
      <c r="L600" s="48">
        <f t="shared" si="28"/>
        <v>9338667</v>
      </c>
      <c r="M600" s="49"/>
      <c r="N600" s="50"/>
      <c r="O600" s="51"/>
      <c r="Q600" s="52">
        <v>45168</v>
      </c>
      <c r="R600" s="53" t="e">
        <f t="shared" si="29"/>
        <v>#REF!</v>
      </c>
      <c r="S600" s="54" t="e">
        <f>+#REF!-C600</f>
        <v>#REF!</v>
      </c>
      <c r="T600" s="54">
        <f t="shared" si="27"/>
        <v>182</v>
      </c>
    </row>
    <row r="601" spans="1:20" ht="17.25" customHeight="1" x14ac:dyDescent="0.25">
      <c r="A601" s="38" t="s">
        <v>2239</v>
      </c>
      <c r="B601" s="39">
        <v>44984</v>
      </c>
      <c r="C601" s="40">
        <v>44986</v>
      </c>
      <c r="D601" s="41" t="s">
        <v>53</v>
      </c>
      <c r="E601" s="42" t="s">
        <v>2240</v>
      </c>
      <c r="F601" s="42" t="s">
        <v>1229</v>
      </c>
      <c r="G601" s="43">
        <v>28000000</v>
      </c>
      <c r="H601" s="44" t="s">
        <v>26</v>
      </c>
      <c r="I601" s="45" t="s">
        <v>2241</v>
      </c>
      <c r="J601" s="46">
        <v>0</v>
      </c>
      <c r="K601" s="47"/>
      <c r="L601" s="48">
        <f t="shared" si="28"/>
        <v>28000000</v>
      </c>
      <c r="M601" s="49"/>
      <c r="N601" s="50"/>
      <c r="O601" s="51"/>
      <c r="Q601" s="52">
        <v>45168</v>
      </c>
      <c r="R601" s="53" t="e">
        <f t="shared" si="29"/>
        <v>#REF!</v>
      </c>
      <c r="S601" s="54" t="e">
        <f>+#REF!-C601</f>
        <v>#REF!</v>
      </c>
      <c r="T601" s="54">
        <f t="shared" si="27"/>
        <v>182</v>
      </c>
    </row>
    <row r="602" spans="1:20" ht="17.25" customHeight="1" x14ac:dyDescent="0.25">
      <c r="A602" s="38" t="s">
        <v>2242</v>
      </c>
      <c r="B602" s="39">
        <v>44984</v>
      </c>
      <c r="C602" s="40">
        <v>44986</v>
      </c>
      <c r="D602" s="41" t="s">
        <v>23</v>
      </c>
      <c r="E602" s="42" t="s">
        <v>2243</v>
      </c>
      <c r="F602" s="42" t="s">
        <v>2244</v>
      </c>
      <c r="G602" s="43">
        <v>49440000</v>
      </c>
      <c r="H602" s="44" t="s">
        <v>26</v>
      </c>
      <c r="I602" s="45" t="s">
        <v>2245</v>
      </c>
      <c r="J602" s="46">
        <v>12360000</v>
      </c>
      <c r="K602" s="47"/>
      <c r="L602" s="48">
        <f t="shared" si="28"/>
        <v>61800000</v>
      </c>
      <c r="M602" s="49"/>
      <c r="N602" s="50"/>
      <c r="O602" s="51"/>
      <c r="Q602" s="52">
        <v>45168</v>
      </c>
      <c r="R602" s="53" t="e">
        <f t="shared" si="29"/>
        <v>#REF!</v>
      </c>
      <c r="S602" s="54" t="e">
        <f>+#REF!-C602</f>
        <v>#REF!</v>
      </c>
      <c r="T602" s="54">
        <f t="shared" si="27"/>
        <v>182</v>
      </c>
    </row>
    <row r="603" spans="1:20" ht="17.25" customHeight="1" x14ac:dyDescent="0.25">
      <c r="A603" s="38" t="s">
        <v>2246</v>
      </c>
      <c r="B603" s="39">
        <v>44984</v>
      </c>
      <c r="C603" s="40">
        <v>44984</v>
      </c>
      <c r="D603" s="41" t="s">
        <v>23</v>
      </c>
      <c r="E603" s="42" t="s">
        <v>2247</v>
      </c>
      <c r="F603" s="42" t="s">
        <v>2248</v>
      </c>
      <c r="G603" s="43">
        <v>73600000</v>
      </c>
      <c r="H603" s="44" t="s">
        <v>26</v>
      </c>
      <c r="I603" s="45" t="s">
        <v>2249</v>
      </c>
      <c r="J603" s="46">
        <v>28826667</v>
      </c>
      <c r="K603" s="47"/>
      <c r="L603" s="48">
        <f t="shared" si="28"/>
        <v>102426667</v>
      </c>
      <c r="M603" s="49"/>
      <c r="N603" s="50"/>
      <c r="O603" s="51"/>
      <c r="Q603" s="52">
        <v>45168</v>
      </c>
      <c r="R603" s="53" t="e">
        <f t="shared" si="29"/>
        <v>#REF!</v>
      </c>
      <c r="S603" s="54" t="e">
        <f>+#REF!-C603</f>
        <v>#REF!</v>
      </c>
      <c r="T603" s="54">
        <f t="shared" si="27"/>
        <v>184</v>
      </c>
    </row>
    <row r="604" spans="1:20" ht="17.25" customHeight="1" x14ac:dyDescent="0.25">
      <c r="A604" s="38" t="s">
        <v>2250</v>
      </c>
      <c r="B604" s="39">
        <v>44986</v>
      </c>
      <c r="C604" s="40">
        <v>44986</v>
      </c>
      <c r="D604" s="41" t="s">
        <v>23</v>
      </c>
      <c r="E604" s="42" t="s">
        <v>2251</v>
      </c>
      <c r="F604" s="42" t="s">
        <v>2252</v>
      </c>
      <c r="G604" s="43">
        <v>78000000</v>
      </c>
      <c r="H604" s="44" t="s">
        <v>26</v>
      </c>
      <c r="I604" s="45" t="s">
        <v>2253</v>
      </c>
      <c r="J604" s="46">
        <v>0</v>
      </c>
      <c r="K604" s="47">
        <v>43875000</v>
      </c>
      <c r="L604" s="48">
        <f t="shared" si="28"/>
        <v>34125000</v>
      </c>
      <c r="M604" s="49"/>
      <c r="N604" s="50"/>
      <c r="O604" s="51"/>
      <c r="Q604" s="52">
        <v>45168</v>
      </c>
      <c r="R604" s="53" t="e">
        <f t="shared" si="29"/>
        <v>#REF!</v>
      </c>
      <c r="S604" s="54" t="e">
        <f>+#REF!-C604</f>
        <v>#REF!</v>
      </c>
      <c r="T604" s="54">
        <f t="shared" si="27"/>
        <v>182</v>
      </c>
    </row>
    <row r="605" spans="1:20" ht="17.25" customHeight="1" x14ac:dyDescent="0.25">
      <c r="A605" s="38" t="s">
        <v>2254</v>
      </c>
      <c r="B605" s="39">
        <v>44986</v>
      </c>
      <c r="C605" s="40">
        <v>44987</v>
      </c>
      <c r="D605" s="41" t="s">
        <v>23</v>
      </c>
      <c r="E605" s="42" t="s">
        <v>2255</v>
      </c>
      <c r="F605" s="42" t="s">
        <v>2256</v>
      </c>
      <c r="G605" s="43">
        <v>82400000</v>
      </c>
      <c r="H605" s="44" t="s">
        <v>26</v>
      </c>
      <c r="I605" s="45" t="s">
        <v>2257</v>
      </c>
      <c r="J605" s="46">
        <v>0</v>
      </c>
      <c r="K605" s="47"/>
      <c r="L605" s="48">
        <f t="shared" si="28"/>
        <v>82400000</v>
      </c>
      <c r="M605" s="49"/>
      <c r="N605" s="50"/>
      <c r="O605" s="51"/>
      <c r="Q605" s="52">
        <v>45168</v>
      </c>
      <c r="R605" s="53" t="e">
        <f t="shared" si="29"/>
        <v>#REF!</v>
      </c>
      <c r="S605" s="54" t="e">
        <f>+#REF!-C605</f>
        <v>#REF!</v>
      </c>
      <c r="T605" s="54">
        <f t="shared" si="27"/>
        <v>181</v>
      </c>
    </row>
    <row r="606" spans="1:20" ht="17.25" customHeight="1" x14ac:dyDescent="0.25">
      <c r="A606" s="38" t="s">
        <v>2258</v>
      </c>
      <c r="B606" s="39">
        <v>44985</v>
      </c>
      <c r="C606" s="40">
        <v>44986</v>
      </c>
      <c r="D606" s="41" t="s">
        <v>53</v>
      </c>
      <c r="E606" s="42" t="s">
        <v>2259</v>
      </c>
      <c r="F606" s="42" t="s">
        <v>1229</v>
      </c>
      <c r="G606" s="43">
        <v>28000000</v>
      </c>
      <c r="H606" s="44" t="s">
        <v>26</v>
      </c>
      <c r="I606" s="45" t="s">
        <v>2260</v>
      </c>
      <c r="J606" s="46">
        <v>0</v>
      </c>
      <c r="K606" s="47"/>
      <c r="L606" s="48">
        <f t="shared" si="28"/>
        <v>28000000</v>
      </c>
      <c r="M606" s="49"/>
      <c r="N606" s="50"/>
      <c r="O606" s="51"/>
      <c r="Q606" s="52">
        <v>45168</v>
      </c>
      <c r="R606" s="53" t="e">
        <f t="shared" si="29"/>
        <v>#REF!</v>
      </c>
      <c r="S606" s="54" t="e">
        <f>+#REF!-C606</f>
        <v>#REF!</v>
      </c>
      <c r="T606" s="54">
        <f t="shared" si="27"/>
        <v>182</v>
      </c>
    </row>
    <row r="607" spans="1:20" ht="17.25" customHeight="1" x14ac:dyDescent="0.25">
      <c r="A607" s="38" t="s">
        <v>2261</v>
      </c>
      <c r="B607" s="39">
        <v>44985</v>
      </c>
      <c r="C607" s="40">
        <v>44987</v>
      </c>
      <c r="D607" s="41" t="s">
        <v>23</v>
      </c>
      <c r="E607" s="42" t="s">
        <v>2262</v>
      </c>
      <c r="F607" s="42" t="s">
        <v>2263</v>
      </c>
      <c r="G607" s="43">
        <v>92700000</v>
      </c>
      <c r="H607" s="44" t="s">
        <v>26</v>
      </c>
      <c r="I607" s="45" t="s">
        <v>2264</v>
      </c>
      <c r="J607" s="46">
        <v>0</v>
      </c>
      <c r="K607" s="47"/>
      <c r="L607" s="48">
        <f t="shared" si="28"/>
        <v>92700000</v>
      </c>
      <c r="M607" s="49"/>
      <c r="N607" s="50"/>
      <c r="O607" s="51"/>
      <c r="Q607" s="52">
        <v>45168</v>
      </c>
      <c r="R607" s="53" t="e">
        <f t="shared" si="29"/>
        <v>#REF!</v>
      </c>
      <c r="S607" s="54" t="e">
        <f>+#REF!-C607</f>
        <v>#REF!</v>
      </c>
      <c r="T607" s="54">
        <f t="shared" si="27"/>
        <v>181</v>
      </c>
    </row>
    <row r="608" spans="1:20" ht="17.25" customHeight="1" x14ac:dyDescent="0.25">
      <c r="A608" s="38" t="s">
        <v>2265</v>
      </c>
      <c r="B608" s="39">
        <v>0</v>
      </c>
      <c r="C608" s="40">
        <v>45210</v>
      </c>
      <c r="D608" s="41" t="s">
        <v>2266</v>
      </c>
      <c r="E608" s="42" t="s">
        <v>2267</v>
      </c>
      <c r="F608" s="42" t="s">
        <v>2268</v>
      </c>
      <c r="G608" s="43">
        <v>82500000</v>
      </c>
      <c r="H608" s="44" t="s">
        <v>2269</v>
      </c>
      <c r="I608" s="45" t="s">
        <v>2270</v>
      </c>
      <c r="J608" s="46">
        <v>0</v>
      </c>
      <c r="K608" s="47"/>
      <c r="L608" s="48">
        <f t="shared" si="28"/>
        <v>82500000</v>
      </c>
      <c r="M608" s="49"/>
      <c r="N608" s="50"/>
      <c r="O608" s="51"/>
      <c r="Q608" s="52">
        <v>45168</v>
      </c>
      <c r="R608" s="53" t="e">
        <f t="shared" si="29"/>
        <v>#REF!</v>
      </c>
      <c r="S608" s="54" t="e">
        <f>+#REF!-C608</f>
        <v>#REF!</v>
      </c>
      <c r="T608" s="54">
        <f t="shared" si="27"/>
        <v>-42</v>
      </c>
    </row>
    <row r="609" spans="1:20" ht="17.25" customHeight="1" x14ac:dyDescent="0.25">
      <c r="A609" s="38" t="s">
        <v>2271</v>
      </c>
      <c r="B609" s="39">
        <v>44986</v>
      </c>
      <c r="C609" s="40">
        <v>44987</v>
      </c>
      <c r="D609" s="41" t="s">
        <v>53</v>
      </c>
      <c r="E609" s="42" t="s">
        <v>2272</v>
      </c>
      <c r="F609" s="42" t="s">
        <v>2273</v>
      </c>
      <c r="G609" s="43">
        <v>24903000</v>
      </c>
      <c r="H609" s="44" t="s">
        <v>26</v>
      </c>
      <c r="I609" s="45" t="s">
        <v>2274</v>
      </c>
      <c r="J609" s="46">
        <v>0</v>
      </c>
      <c r="K609" s="47"/>
      <c r="L609" s="48">
        <f t="shared" si="28"/>
        <v>24903000</v>
      </c>
      <c r="M609" s="49"/>
      <c r="N609" s="50"/>
      <c r="O609" s="51"/>
      <c r="Q609" s="52">
        <v>45168</v>
      </c>
      <c r="R609" s="53" t="e">
        <f t="shared" si="29"/>
        <v>#REF!</v>
      </c>
      <c r="S609" s="54" t="e">
        <f>+#REF!-C609</f>
        <v>#REF!</v>
      </c>
      <c r="T609" s="54">
        <f t="shared" si="27"/>
        <v>181</v>
      </c>
    </row>
    <row r="610" spans="1:20" ht="17.25" customHeight="1" x14ac:dyDescent="0.25">
      <c r="A610" s="38" t="s">
        <v>2275</v>
      </c>
      <c r="B610" s="39">
        <v>44986</v>
      </c>
      <c r="C610" s="40">
        <v>44987</v>
      </c>
      <c r="D610" s="41" t="s">
        <v>23</v>
      </c>
      <c r="E610" s="42" t="s">
        <v>2276</v>
      </c>
      <c r="F610" s="42" t="s">
        <v>2277</v>
      </c>
      <c r="G610" s="43">
        <v>58500000</v>
      </c>
      <c r="H610" s="44" t="s">
        <v>26</v>
      </c>
      <c r="I610" s="45" t="s">
        <v>2278</v>
      </c>
      <c r="J610" s="46">
        <v>0</v>
      </c>
      <c r="K610" s="47"/>
      <c r="L610" s="48">
        <f t="shared" si="28"/>
        <v>58500000</v>
      </c>
      <c r="M610" s="49"/>
      <c r="N610" s="50"/>
      <c r="O610" s="51"/>
      <c r="Q610" s="52">
        <v>45168</v>
      </c>
      <c r="R610" s="53" t="e">
        <f t="shared" si="29"/>
        <v>#REF!</v>
      </c>
      <c r="S610" s="54" t="e">
        <f>+#REF!-C610</f>
        <v>#REF!</v>
      </c>
      <c r="T610" s="54">
        <f t="shared" si="27"/>
        <v>181</v>
      </c>
    </row>
    <row r="611" spans="1:20" ht="17.25" customHeight="1" x14ac:dyDescent="0.25">
      <c r="A611" s="38" t="s">
        <v>2279</v>
      </c>
      <c r="B611" s="39">
        <v>44986</v>
      </c>
      <c r="C611" s="40">
        <v>44986</v>
      </c>
      <c r="D611" s="41" t="s">
        <v>23</v>
      </c>
      <c r="E611" s="42" t="s">
        <v>2280</v>
      </c>
      <c r="F611" s="42" t="s">
        <v>2281</v>
      </c>
      <c r="G611" s="43">
        <v>73800000</v>
      </c>
      <c r="H611" s="44" t="s">
        <v>26</v>
      </c>
      <c r="I611" s="45" t="s">
        <v>2282</v>
      </c>
      <c r="J611" s="46">
        <v>0</v>
      </c>
      <c r="K611" s="47"/>
      <c r="L611" s="48">
        <f t="shared" si="28"/>
        <v>73800000</v>
      </c>
      <c r="M611" s="49"/>
      <c r="N611" s="50"/>
      <c r="O611" s="51"/>
      <c r="Q611" s="52">
        <v>45168</v>
      </c>
      <c r="R611" s="53" t="e">
        <f t="shared" si="29"/>
        <v>#REF!</v>
      </c>
      <c r="S611" s="54" t="e">
        <f>+#REF!-C611</f>
        <v>#REF!</v>
      </c>
      <c r="T611" s="54">
        <f t="shared" si="27"/>
        <v>182</v>
      </c>
    </row>
    <row r="612" spans="1:20" ht="17.25" customHeight="1" x14ac:dyDescent="0.25">
      <c r="A612" s="38" t="s">
        <v>2283</v>
      </c>
      <c r="B612" s="39">
        <v>44986</v>
      </c>
      <c r="C612" s="40">
        <v>44986</v>
      </c>
      <c r="D612" s="41" t="s">
        <v>23</v>
      </c>
      <c r="E612" s="42" t="s">
        <v>2284</v>
      </c>
      <c r="F612" s="42" t="s">
        <v>2285</v>
      </c>
      <c r="G612" s="43">
        <v>69525000</v>
      </c>
      <c r="H612" s="44" t="s">
        <v>26</v>
      </c>
      <c r="I612" s="45" t="s">
        <v>2286</v>
      </c>
      <c r="J612" s="46">
        <v>0</v>
      </c>
      <c r="K612" s="47"/>
      <c r="L612" s="48">
        <f t="shared" si="28"/>
        <v>69525000</v>
      </c>
      <c r="M612" s="49"/>
      <c r="N612" s="50"/>
      <c r="O612" s="51"/>
      <c r="Q612" s="52">
        <v>45168</v>
      </c>
      <c r="R612" s="53" t="e">
        <f t="shared" si="29"/>
        <v>#REF!</v>
      </c>
      <c r="S612" s="54" t="e">
        <f>+#REF!-C612</f>
        <v>#REF!</v>
      </c>
      <c r="T612" s="54">
        <f t="shared" si="27"/>
        <v>182</v>
      </c>
    </row>
    <row r="613" spans="1:20" ht="17.25" customHeight="1" x14ac:dyDescent="0.25">
      <c r="A613" s="38" t="s">
        <v>2287</v>
      </c>
      <c r="B613" s="39">
        <v>44986</v>
      </c>
      <c r="C613" s="40">
        <v>44986</v>
      </c>
      <c r="D613" s="41" t="s">
        <v>23</v>
      </c>
      <c r="E613" s="42" t="s">
        <v>2288</v>
      </c>
      <c r="F613" s="42" t="s">
        <v>2289</v>
      </c>
      <c r="G613" s="43">
        <v>35200000</v>
      </c>
      <c r="H613" s="44" t="s">
        <v>26</v>
      </c>
      <c r="I613" s="45" t="s">
        <v>2290</v>
      </c>
      <c r="J613" s="46">
        <v>8800000</v>
      </c>
      <c r="K613" s="47"/>
      <c r="L613" s="48">
        <f t="shared" si="28"/>
        <v>44000000</v>
      </c>
      <c r="M613" s="49"/>
      <c r="N613" s="50"/>
      <c r="O613" s="51"/>
      <c r="Q613" s="52">
        <v>45168</v>
      </c>
      <c r="R613" s="53" t="e">
        <f t="shared" si="29"/>
        <v>#REF!</v>
      </c>
      <c r="S613" s="54" t="e">
        <f>+#REF!-C613</f>
        <v>#REF!</v>
      </c>
      <c r="T613" s="54">
        <f t="shared" si="27"/>
        <v>182</v>
      </c>
    </row>
    <row r="614" spans="1:20" ht="17.25" customHeight="1" x14ac:dyDescent="0.25">
      <c r="A614" s="38" t="s">
        <v>2291</v>
      </c>
      <c r="B614" s="39">
        <v>44986</v>
      </c>
      <c r="C614" s="40">
        <v>44987</v>
      </c>
      <c r="D614" s="41" t="s">
        <v>23</v>
      </c>
      <c r="E614" s="42" t="s">
        <v>2292</v>
      </c>
      <c r="F614" s="42" t="s">
        <v>2293</v>
      </c>
      <c r="G614" s="43">
        <v>45000000</v>
      </c>
      <c r="H614" s="44" t="s">
        <v>26</v>
      </c>
      <c r="I614" s="45" t="s">
        <v>2294</v>
      </c>
      <c r="J614" s="46">
        <v>0</v>
      </c>
      <c r="K614" s="47"/>
      <c r="L614" s="48">
        <f t="shared" si="28"/>
        <v>45000000</v>
      </c>
      <c r="M614" s="49"/>
      <c r="N614" s="50"/>
      <c r="O614" s="51"/>
      <c r="Q614" s="52">
        <v>45168</v>
      </c>
      <c r="R614" s="53" t="e">
        <f t="shared" si="29"/>
        <v>#REF!</v>
      </c>
      <c r="S614" s="54" t="e">
        <f>+#REF!-C614</f>
        <v>#REF!</v>
      </c>
      <c r="T614" s="54">
        <f t="shared" si="27"/>
        <v>181</v>
      </c>
    </row>
    <row r="615" spans="1:20" ht="17.25" customHeight="1" x14ac:dyDescent="0.25">
      <c r="A615" s="38" t="s">
        <v>2295</v>
      </c>
      <c r="B615" s="39">
        <v>44991</v>
      </c>
      <c r="C615" s="40">
        <v>44991</v>
      </c>
      <c r="D615" s="41" t="s">
        <v>23</v>
      </c>
      <c r="E615" s="42" t="s">
        <v>2296</v>
      </c>
      <c r="F615" s="42" t="s">
        <v>2297</v>
      </c>
      <c r="G615" s="43">
        <v>47700000</v>
      </c>
      <c r="H615" s="44" t="s">
        <v>26</v>
      </c>
      <c r="I615" s="45" t="s">
        <v>2298</v>
      </c>
      <c r="J615" s="46">
        <v>0</v>
      </c>
      <c r="K615" s="47"/>
      <c r="L615" s="48">
        <f t="shared" si="28"/>
        <v>47700000</v>
      </c>
      <c r="M615" s="49"/>
      <c r="N615" s="50"/>
      <c r="O615" s="51"/>
      <c r="Q615" s="52">
        <v>45168</v>
      </c>
      <c r="R615" s="53" t="e">
        <f t="shared" si="29"/>
        <v>#REF!</v>
      </c>
      <c r="S615" s="54" t="e">
        <f>+#REF!-C615</f>
        <v>#REF!</v>
      </c>
      <c r="T615" s="54">
        <f t="shared" si="27"/>
        <v>177</v>
      </c>
    </row>
    <row r="616" spans="1:20" ht="17.25" customHeight="1" x14ac:dyDescent="0.25">
      <c r="A616" s="38" t="s">
        <v>2299</v>
      </c>
      <c r="B616" s="39">
        <v>44991</v>
      </c>
      <c r="C616" s="40">
        <v>44991</v>
      </c>
      <c r="D616" s="41" t="s">
        <v>23</v>
      </c>
      <c r="E616" s="42" t="s">
        <v>2300</v>
      </c>
      <c r="F616" s="42" t="s">
        <v>2301</v>
      </c>
      <c r="G616" s="43">
        <v>53100000</v>
      </c>
      <c r="H616" s="44" t="s">
        <v>26</v>
      </c>
      <c r="I616" s="45" t="s">
        <v>2302</v>
      </c>
      <c r="J616" s="46">
        <v>0</v>
      </c>
      <c r="K616" s="47"/>
      <c r="L616" s="48">
        <f t="shared" si="28"/>
        <v>53100000</v>
      </c>
      <c r="M616" s="49"/>
      <c r="N616" s="50"/>
      <c r="O616" s="51"/>
      <c r="Q616" s="52">
        <v>45168</v>
      </c>
      <c r="R616" s="53" t="e">
        <f t="shared" si="29"/>
        <v>#REF!</v>
      </c>
      <c r="S616" s="54" t="e">
        <f>+#REF!-C616</f>
        <v>#REF!</v>
      </c>
      <c r="T616" s="54">
        <f t="shared" si="27"/>
        <v>177</v>
      </c>
    </row>
    <row r="617" spans="1:20" ht="17.25" customHeight="1" x14ac:dyDescent="0.25">
      <c r="A617" s="38" t="s">
        <v>2303</v>
      </c>
      <c r="B617" s="39">
        <v>44987</v>
      </c>
      <c r="C617" s="40">
        <v>44988</v>
      </c>
      <c r="D617" s="41" t="s">
        <v>23</v>
      </c>
      <c r="E617" s="42" t="s">
        <v>2304</v>
      </c>
      <c r="F617" s="42" t="s">
        <v>2305</v>
      </c>
      <c r="G617" s="43">
        <v>59600000</v>
      </c>
      <c r="H617" s="44" t="s">
        <v>26</v>
      </c>
      <c r="I617" s="45" t="s">
        <v>2306</v>
      </c>
      <c r="J617" s="46">
        <v>0</v>
      </c>
      <c r="K617" s="47"/>
      <c r="L617" s="48">
        <f t="shared" si="28"/>
        <v>59600000</v>
      </c>
      <c r="M617" s="49"/>
      <c r="N617" s="50"/>
      <c r="O617" s="51"/>
      <c r="Q617" s="52">
        <v>45168</v>
      </c>
      <c r="R617" s="53" t="e">
        <f t="shared" si="29"/>
        <v>#REF!</v>
      </c>
      <c r="S617" s="54" t="e">
        <f>+#REF!-C617</f>
        <v>#REF!</v>
      </c>
      <c r="T617" s="54">
        <f t="shared" si="27"/>
        <v>180</v>
      </c>
    </row>
    <row r="618" spans="1:20" ht="17.25" customHeight="1" x14ac:dyDescent="0.25">
      <c r="A618" s="38" t="s">
        <v>2307</v>
      </c>
      <c r="B618" s="39">
        <v>44987</v>
      </c>
      <c r="C618" s="40">
        <v>44988</v>
      </c>
      <c r="D618" s="41" t="s">
        <v>23</v>
      </c>
      <c r="E618" s="42" t="s">
        <v>2308</v>
      </c>
      <c r="F618" s="42" t="s">
        <v>2309</v>
      </c>
      <c r="G618" s="43">
        <v>47360000</v>
      </c>
      <c r="H618" s="44" t="s">
        <v>26</v>
      </c>
      <c r="I618" s="45" t="s">
        <v>2310</v>
      </c>
      <c r="J618" s="46">
        <v>0</v>
      </c>
      <c r="K618" s="47"/>
      <c r="L618" s="48">
        <f t="shared" si="28"/>
        <v>47360000</v>
      </c>
      <c r="M618" s="49"/>
      <c r="N618" s="50"/>
      <c r="O618" s="51"/>
      <c r="Q618" s="52">
        <v>45168</v>
      </c>
      <c r="R618" s="53" t="e">
        <f t="shared" si="29"/>
        <v>#REF!</v>
      </c>
      <c r="S618" s="54" t="e">
        <f>+#REF!-C618</f>
        <v>#REF!</v>
      </c>
      <c r="T618" s="54">
        <f t="shared" si="27"/>
        <v>180</v>
      </c>
    </row>
    <row r="619" spans="1:20" ht="17.25" customHeight="1" x14ac:dyDescent="0.25">
      <c r="A619" s="38" t="s">
        <v>2311</v>
      </c>
      <c r="B619" s="39">
        <v>44988</v>
      </c>
      <c r="C619" s="40">
        <v>44988</v>
      </c>
      <c r="D619" s="41" t="s">
        <v>23</v>
      </c>
      <c r="E619" s="42" t="s">
        <v>2312</v>
      </c>
      <c r="F619" s="42" t="s">
        <v>2313</v>
      </c>
      <c r="G619" s="43">
        <v>61800000</v>
      </c>
      <c r="H619" s="44" t="s">
        <v>26</v>
      </c>
      <c r="I619" s="45" t="s">
        <v>2314</v>
      </c>
      <c r="J619" s="46">
        <v>0</v>
      </c>
      <c r="K619" s="47"/>
      <c r="L619" s="48">
        <f t="shared" si="28"/>
        <v>61800000</v>
      </c>
      <c r="M619" s="49"/>
      <c r="N619" s="50"/>
      <c r="O619" s="51"/>
      <c r="Q619" s="52">
        <v>45168</v>
      </c>
      <c r="R619" s="53" t="e">
        <f t="shared" si="29"/>
        <v>#REF!</v>
      </c>
      <c r="S619" s="54" t="e">
        <f>+#REF!-C619</f>
        <v>#REF!</v>
      </c>
      <c r="T619" s="54">
        <f t="shared" si="27"/>
        <v>180</v>
      </c>
    </row>
    <row r="620" spans="1:20" ht="17.25" customHeight="1" x14ac:dyDescent="0.25">
      <c r="A620" s="38" t="s">
        <v>2315</v>
      </c>
      <c r="B620" s="39">
        <v>44987</v>
      </c>
      <c r="C620" s="40">
        <v>44988</v>
      </c>
      <c r="D620" s="41" t="s">
        <v>53</v>
      </c>
      <c r="E620" s="42" t="s">
        <v>2316</v>
      </c>
      <c r="F620" s="42" t="s">
        <v>1229</v>
      </c>
      <c r="G620" s="43">
        <v>28000000</v>
      </c>
      <c r="H620" s="44" t="s">
        <v>26</v>
      </c>
      <c r="I620" s="45" t="s">
        <v>2317</v>
      </c>
      <c r="J620" s="46">
        <v>0</v>
      </c>
      <c r="K620" s="47"/>
      <c r="L620" s="48">
        <f t="shared" si="28"/>
        <v>28000000</v>
      </c>
      <c r="M620" s="49"/>
      <c r="N620" s="50"/>
      <c r="O620" s="51"/>
      <c r="Q620" s="52">
        <v>45168</v>
      </c>
      <c r="R620" s="53" t="e">
        <f t="shared" si="29"/>
        <v>#REF!</v>
      </c>
      <c r="S620" s="54" t="e">
        <f>+#REF!-C620</f>
        <v>#REF!</v>
      </c>
      <c r="T620" s="54">
        <f t="shared" si="27"/>
        <v>180</v>
      </c>
    </row>
    <row r="621" spans="1:20" ht="17.25" customHeight="1" x14ac:dyDescent="0.25">
      <c r="A621" s="38" t="s">
        <v>2318</v>
      </c>
      <c r="B621" s="39">
        <v>44987</v>
      </c>
      <c r="C621" s="40">
        <v>44987</v>
      </c>
      <c r="D621" s="41" t="s">
        <v>23</v>
      </c>
      <c r="E621" s="42" t="s">
        <v>2319</v>
      </c>
      <c r="F621" s="42" t="s">
        <v>2320</v>
      </c>
      <c r="G621" s="43">
        <v>64890000</v>
      </c>
      <c r="H621" s="44" t="s">
        <v>26</v>
      </c>
      <c r="I621" s="45" t="s">
        <v>2321</v>
      </c>
      <c r="J621" s="46">
        <v>0</v>
      </c>
      <c r="K621" s="47"/>
      <c r="L621" s="48">
        <f t="shared" si="28"/>
        <v>64890000</v>
      </c>
      <c r="M621" s="49"/>
      <c r="N621" s="50"/>
      <c r="O621" s="51"/>
      <c r="Q621" s="52">
        <v>45168</v>
      </c>
      <c r="R621" s="53" t="e">
        <f t="shared" si="29"/>
        <v>#REF!</v>
      </c>
      <c r="S621" s="54" t="e">
        <f>+#REF!-C621</f>
        <v>#REF!</v>
      </c>
      <c r="T621" s="54">
        <f t="shared" si="27"/>
        <v>181</v>
      </c>
    </row>
    <row r="622" spans="1:20" ht="17.25" customHeight="1" x14ac:dyDescent="0.25">
      <c r="A622" s="38" t="s">
        <v>2322</v>
      </c>
      <c r="B622" s="39">
        <v>44992</v>
      </c>
      <c r="C622" s="40">
        <v>44994</v>
      </c>
      <c r="D622" s="41" t="s">
        <v>23</v>
      </c>
      <c r="E622" s="42" t="s">
        <v>2323</v>
      </c>
      <c r="F622" s="42" t="s">
        <v>646</v>
      </c>
      <c r="G622" s="43">
        <v>57165000</v>
      </c>
      <c r="H622" s="44" t="s">
        <v>26</v>
      </c>
      <c r="I622" s="45" t="s">
        <v>2324</v>
      </c>
      <c r="J622" s="46">
        <v>0</v>
      </c>
      <c r="K622" s="47"/>
      <c r="L622" s="48">
        <f t="shared" si="28"/>
        <v>57165000</v>
      </c>
      <c r="M622" s="49"/>
      <c r="N622" s="50"/>
      <c r="O622" s="51"/>
      <c r="Q622" s="52">
        <v>45168</v>
      </c>
      <c r="R622" s="53" t="e">
        <f t="shared" si="29"/>
        <v>#REF!</v>
      </c>
      <c r="S622" s="54" t="e">
        <f>+#REF!-C622</f>
        <v>#REF!</v>
      </c>
      <c r="T622" s="54">
        <f t="shared" si="27"/>
        <v>174</v>
      </c>
    </row>
    <row r="623" spans="1:20" ht="17.25" customHeight="1" x14ac:dyDescent="0.25">
      <c r="A623" s="38" t="s">
        <v>2325</v>
      </c>
      <c r="B623" s="39">
        <v>44992</v>
      </c>
      <c r="C623" s="40">
        <v>44994</v>
      </c>
      <c r="D623" s="41" t="s">
        <v>23</v>
      </c>
      <c r="E623" s="42" t="s">
        <v>2326</v>
      </c>
      <c r="F623" s="42" t="s">
        <v>646</v>
      </c>
      <c r="G623" s="43">
        <v>57165000</v>
      </c>
      <c r="H623" s="44" t="s">
        <v>26</v>
      </c>
      <c r="I623" s="45" t="s">
        <v>2327</v>
      </c>
      <c r="J623" s="46">
        <v>0</v>
      </c>
      <c r="K623" s="47"/>
      <c r="L623" s="48">
        <f t="shared" si="28"/>
        <v>57165000</v>
      </c>
      <c r="M623" s="49"/>
      <c r="N623" s="50"/>
      <c r="O623" s="51"/>
      <c r="Q623" s="52">
        <v>45168</v>
      </c>
      <c r="R623" s="53" t="e">
        <f t="shared" si="29"/>
        <v>#REF!</v>
      </c>
      <c r="S623" s="54" t="e">
        <f>+#REF!-C623</f>
        <v>#REF!</v>
      </c>
      <c r="T623" s="54">
        <f t="shared" si="27"/>
        <v>174</v>
      </c>
    </row>
    <row r="624" spans="1:20" ht="17.25" customHeight="1" x14ac:dyDescent="0.25">
      <c r="A624" s="38" t="s">
        <v>2328</v>
      </c>
      <c r="B624" s="39">
        <v>44995</v>
      </c>
      <c r="C624" s="40">
        <v>44995</v>
      </c>
      <c r="D624" s="41" t="s">
        <v>23</v>
      </c>
      <c r="E624" s="42" t="s">
        <v>2329</v>
      </c>
      <c r="F624" s="42" t="s">
        <v>849</v>
      </c>
      <c r="G624" s="43">
        <v>57165000</v>
      </c>
      <c r="H624" s="44" t="s">
        <v>26</v>
      </c>
      <c r="I624" s="45" t="s">
        <v>2330</v>
      </c>
      <c r="J624" s="46">
        <v>0</v>
      </c>
      <c r="K624" s="47"/>
      <c r="L624" s="48">
        <f t="shared" si="28"/>
        <v>57165000</v>
      </c>
      <c r="M624" s="49"/>
      <c r="N624" s="50"/>
      <c r="O624" s="51"/>
      <c r="Q624" s="52">
        <v>45168</v>
      </c>
      <c r="R624" s="53" t="e">
        <f t="shared" si="29"/>
        <v>#REF!</v>
      </c>
      <c r="S624" s="54" t="e">
        <f>+#REF!-C624</f>
        <v>#REF!</v>
      </c>
      <c r="T624" s="54">
        <f t="shared" si="27"/>
        <v>173</v>
      </c>
    </row>
    <row r="625" spans="1:20" ht="17.25" customHeight="1" x14ac:dyDescent="0.25">
      <c r="A625" s="38" t="s">
        <v>2331</v>
      </c>
      <c r="B625" s="39">
        <v>44992</v>
      </c>
      <c r="C625" s="40">
        <v>44994</v>
      </c>
      <c r="D625" s="41" t="s">
        <v>23</v>
      </c>
      <c r="E625" s="42" t="s">
        <v>2332</v>
      </c>
      <c r="F625" s="42" t="s">
        <v>849</v>
      </c>
      <c r="G625" s="43">
        <v>56212250</v>
      </c>
      <c r="H625" s="44" t="s">
        <v>26</v>
      </c>
      <c r="I625" s="45" t="s">
        <v>2333</v>
      </c>
      <c r="J625" s="46">
        <v>0</v>
      </c>
      <c r="K625" s="47"/>
      <c r="L625" s="48">
        <f t="shared" si="28"/>
        <v>56212250</v>
      </c>
      <c r="M625" s="49"/>
      <c r="N625" s="50"/>
      <c r="O625" s="51"/>
      <c r="Q625" s="52">
        <v>45168</v>
      </c>
      <c r="R625" s="53" t="e">
        <f t="shared" si="29"/>
        <v>#REF!</v>
      </c>
      <c r="S625" s="54" t="e">
        <f>+#REF!-C625</f>
        <v>#REF!</v>
      </c>
      <c r="T625" s="54">
        <f t="shared" si="27"/>
        <v>174</v>
      </c>
    </row>
    <row r="626" spans="1:20" ht="17.25" customHeight="1" x14ac:dyDescent="0.25">
      <c r="A626" s="38" t="s">
        <v>2334</v>
      </c>
      <c r="B626" s="39">
        <v>44987</v>
      </c>
      <c r="C626" s="40">
        <v>44991</v>
      </c>
      <c r="D626" s="41" t="s">
        <v>23</v>
      </c>
      <c r="E626" s="42" t="s">
        <v>2335</v>
      </c>
      <c r="F626" s="42" t="s">
        <v>2336</v>
      </c>
      <c r="G626" s="43">
        <v>49500000</v>
      </c>
      <c r="H626" s="44" t="s">
        <v>26</v>
      </c>
      <c r="I626" s="45" t="s">
        <v>2337</v>
      </c>
      <c r="J626" s="46">
        <v>0</v>
      </c>
      <c r="K626" s="47"/>
      <c r="L626" s="48">
        <f t="shared" si="28"/>
        <v>49500000</v>
      </c>
      <c r="M626" s="49"/>
      <c r="N626" s="50"/>
      <c r="O626" s="51"/>
      <c r="Q626" s="52">
        <v>45168</v>
      </c>
      <c r="R626" s="53" t="e">
        <f t="shared" si="29"/>
        <v>#REF!</v>
      </c>
      <c r="S626" s="54" t="e">
        <f>+#REF!-C626</f>
        <v>#REF!</v>
      </c>
      <c r="T626" s="54">
        <f t="shared" si="27"/>
        <v>177</v>
      </c>
    </row>
    <row r="627" spans="1:20" ht="17.25" customHeight="1" x14ac:dyDescent="0.25">
      <c r="A627" s="38" t="s">
        <v>2338</v>
      </c>
      <c r="B627" s="39">
        <v>44987</v>
      </c>
      <c r="C627" s="40">
        <v>44987</v>
      </c>
      <c r="D627" s="41" t="s">
        <v>23</v>
      </c>
      <c r="E627" s="42" t="s">
        <v>2339</v>
      </c>
      <c r="F627" s="42" t="s">
        <v>2340</v>
      </c>
      <c r="G627" s="43">
        <v>82400000</v>
      </c>
      <c r="H627" s="44" t="s">
        <v>26</v>
      </c>
      <c r="I627" s="45" t="s">
        <v>2341</v>
      </c>
      <c r="J627" s="46">
        <v>0</v>
      </c>
      <c r="K627" s="47"/>
      <c r="L627" s="48">
        <f t="shared" si="28"/>
        <v>82400000</v>
      </c>
      <c r="M627" s="49"/>
      <c r="N627" s="50"/>
      <c r="O627" s="51"/>
      <c r="Q627" s="52">
        <v>45168</v>
      </c>
      <c r="R627" s="53" t="e">
        <f t="shared" si="29"/>
        <v>#REF!</v>
      </c>
      <c r="S627" s="54" t="e">
        <f>+#REF!-C627</f>
        <v>#REF!</v>
      </c>
      <c r="T627" s="54">
        <f t="shared" si="27"/>
        <v>181</v>
      </c>
    </row>
    <row r="628" spans="1:20" ht="17.25" customHeight="1" x14ac:dyDescent="0.25">
      <c r="A628" s="38" t="s">
        <v>2342</v>
      </c>
      <c r="B628" s="39">
        <v>44991</v>
      </c>
      <c r="C628" s="40">
        <v>44991</v>
      </c>
      <c r="D628" s="41" t="s">
        <v>23</v>
      </c>
      <c r="E628" s="42" t="s">
        <v>2343</v>
      </c>
      <c r="F628" s="42" t="s">
        <v>2344</v>
      </c>
      <c r="G628" s="43">
        <v>76755600</v>
      </c>
      <c r="H628" s="44" t="s">
        <v>26</v>
      </c>
      <c r="I628" s="45" t="s">
        <v>2345</v>
      </c>
      <c r="J628" s="46">
        <v>0</v>
      </c>
      <c r="K628" s="47"/>
      <c r="L628" s="48">
        <f t="shared" si="28"/>
        <v>76755600</v>
      </c>
      <c r="M628" s="49"/>
      <c r="N628" s="50"/>
      <c r="O628" s="51"/>
      <c r="Q628" s="52">
        <v>45168</v>
      </c>
      <c r="R628" s="53" t="e">
        <f t="shared" si="29"/>
        <v>#REF!</v>
      </c>
      <c r="S628" s="54" t="e">
        <f>+#REF!-C628</f>
        <v>#REF!</v>
      </c>
      <c r="T628" s="54">
        <f t="shared" si="27"/>
        <v>177</v>
      </c>
    </row>
    <row r="629" spans="1:20" ht="17.25" customHeight="1" x14ac:dyDescent="0.25">
      <c r="A629" s="38" t="s">
        <v>2346</v>
      </c>
      <c r="B629" s="39">
        <v>44991</v>
      </c>
      <c r="C629" s="40">
        <v>44991</v>
      </c>
      <c r="D629" s="41" t="s">
        <v>23</v>
      </c>
      <c r="E629" s="42" t="s">
        <v>2347</v>
      </c>
      <c r="F629" s="42" t="s">
        <v>2348</v>
      </c>
      <c r="G629" s="43">
        <v>69525000</v>
      </c>
      <c r="H629" s="44" t="s">
        <v>26</v>
      </c>
      <c r="I629" s="45" t="s">
        <v>2349</v>
      </c>
      <c r="J629" s="46">
        <v>0</v>
      </c>
      <c r="K629" s="47"/>
      <c r="L629" s="48">
        <f t="shared" si="28"/>
        <v>69525000</v>
      </c>
      <c r="M629" s="49"/>
      <c r="N629" s="50"/>
      <c r="O629" s="51"/>
      <c r="Q629" s="52">
        <v>45168</v>
      </c>
      <c r="R629" s="53" t="e">
        <f t="shared" si="29"/>
        <v>#REF!</v>
      </c>
      <c r="S629" s="54" t="e">
        <f>+#REF!-C629</f>
        <v>#REF!</v>
      </c>
      <c r="T629" s="54">
        <f t="shared" si="27"/>
        <v>177</v>
      </c>
    </row>
    <row r="630" spans="1:20" ht="17.25" customHeight="1" x14ac:dyDescent="0.25">
      <c r="A630" s="38" t="s">
        <v>2350</v>
      </c>
      <c r="B630" s="39">
        <v>44988</v>
      </c>
      <c r="C630" s="40">
        <v>44991</v>
      </c>
      <c r="D630" s="41" t="s">
        <v>53</v>
      </c>
      <c r="E630" s="42" t="s">
        <v>2351</v>
      </c>
      <c r="F630" s="42" t="s">
        <v>2352</v>
      </c>
      <c r="G630" s="43">
        <v>30662413</v>
      </c>
      <c r="H630" s="44" t="s">
        <v>26</v>
      </c>
      <c r="I630" s="45" t="s">
        <v>2353</v>
      </c>
      <c r="J630" s="46">
        <v>0</v>
      </c>
      <c r="K630" s="47"/>
      <c r="L630" s="48">
        <f t="shared" si="28"/>
        <v>30662413</v>
      </c>
      <c r="M630" s="49"/>
      <c r="N630" s="50"/>
      <c r="O630" s="51"/>
      <c r="Q630" s="52">
        <v>45168</v>
      </c>
      <c r="R630" s="53" t="e">
        <f t="shared" si="29"/>
        <v>#REF!</v>
      </c>
      <c r="S630" s="54" t="e">
        <f>+#REF!-C630</f>
        <v>#REF!</v>
      </c>
      <c r="T630" s="54">
        <f t="shared" si="27"/>
        <v>177</v>
      </c>
    </row>
    <row r="631" spans="1:20" ht="17.25" customHeight="1" x14ac:dyDescent="0.25">
      <c r="A631" s="38" t="s">
        <v>2354</v>
      </c>
      <c r="B631" s="39">
        <v>44988</v>
      </c>
      <c r="C631" s="40">
        <v>44991</v>
      </c>
      <c r="D631" s="41" t="s">
        <v>23</v>
      </c>
      <c r="E631" s="42" t="s">
        <v>2355</v>
      </c>
      <c r="F631" s="42" t="s">
        <v>2356</v>
      </c>
      <c r="G631" s="43">
        <v>76755600</v>
      </c>
      <c r="H631" s="44" t="s">
        <v>26</v>
      </c>
      <c r="I631" s="45" t="s">
        <v>2357</v>
      </c>
      <c r="J631" s="46">
        <v>0</v>
      </c>
      <c r="K631" s="47"/>
      <c r="L631" s="48">
        <f t="shared" si="28"/>
        <v>76755600</v>
      </c>
      <c r="M631" s="49"/>
      <c r="N631" s="50"/>
      <c r="O631" s="51"/>
      <c r="Q631" s="52">
        <v>45168</v>
      </c>
      <c r="R631" s="53" t="e">
        <f t="shared" si="29"/>
        <v>#REF!</v>
      </c>
      <c r="S631" s="54" t="e">
        <f>+#REF!-C631</f>
        <v>#REF!</v>
      </c>
      <c r="T631" s="54">
        <f t="shared" si="27"/>
        <v>177</v>
      </c>
    </row>
    <row r="632" spans="1:20" ht="17.25" customHeight="1" x14ac:dyDescent="0.25">
      <c r="A632" s="38" t="s">
        <v>2358</v>
      </c>
      <c r="B632" s="39">
        <v>44992</v>
      </c>
      <c r="C632" s="40">
        <v>44992</v>
      </c>
      <c r="D632" s="41" t="s">
        <v>23</v>
      </c>
      <c r="E632" s="42" t="s">
        <v>2359</v>
      </c>
      <c r="F632" s="42" t="s">
        <v>2360</v>
      </c>
      <c r="G632" s="43">
        <v>54000000</v>
      </c>
      <c r="H632" s="44" t="s">
        <v>26</v>
      </c>
      <c r="I632" s="45" t="s">
        <v>2361</v>
      </c>
      <c r="J632" s="46">
        <v>27000000</v>
      </c>
      <c r="K632" s="47"/>
      <c r="L632" s="48">
        <f t="shared" si="28"/>
        <v>81000000</v>
      </c>
      <c r="M632" s="49"/>
      <c r="N632" s="50"/>
      <c r="O632" s="51"/>
      <c r="Q632" s="52">
        <v>45168</v>
      </c>
      <c r="R632" s="53" t="e">
        <f t="shared" si="29"/>
        <v>#REF!</v>
      </c>
      <c r="S632" s="54" t="e">
        <f>+#REF!-C632</f>
        <v>#REF!</v>
      </c>
      <c r="T632" s="54">
        <f t="shared" si="27"/>
        <v>176</v>
      </c>
    </row>
    <row r="633" spans="1:20" ht="17.25" customHeight="1" x14ac:dyDescent="0.25">
      <c r="A633" s="38" t="s">
        <v>2362</v>
      </c>
      <c r="B633" s="39">
        <v>44988</v>
      </c>
      <c r="C633" s="40">
        <v>44991</v>
      </c>
      <c r="D633" s="41" t="s">
        <v>23</v>
      </c>
      <c r="E633" s="42" t="s">
        <v>2363</v>
      </c>
      <c r="F633" s="42" t="s">
        <v>2364</v>
      </c>
      <c r="G633" s="43">
        <v>80625627</v>
      </c>
      <c r="H633" s="44" t="s">
        <v>26</v>
      </c>
      <c r="I633" s="45" t="s">
        <v>2365</v>
      </c>
      <c r="J633" s="46">
        <v>0</v>
      </c>
      <c r="K633" s="47"/>
      <c r="L633" s="48">
        <f t="shared" si="28"/>
        <v>80625627</v>
      </c>
      <c r="M633" s="49"/>
      <c r="N633" s="50"/>
      <c r="O633" s="51"/>
      <c r="Q633" s="52">
        <v>45168</v>
      </c>
      <c r="R633" s="53" t="e">
        <f t="shared" si="29"/>
        <v>#REF!</v>
      </c>
      <c r="S633" s="54" t="e">
        <f>+#REF!-C633</f>
        <v>#REF!</v>
      </c>
      <c r="T633" s="54">
        <f t="shared" si="27"/>
        <v>177</v>
      </c>
    </row>
    <row r="634" spans="1:20" ht="17.25" customHeight="1" x14ac:dyDescent="0.25">
      <c r="A634" s="38" t="s">
        <v>2366</v>
      </c>
      <c r="B634" s="39">
        <v>44991</v>
      </c>
      <c r="C634" s="40">
        <v>44991</v>
      </c>
      <c r="D634" s="41" t="s">
        <v>23</v>
      </c>
      <c r="E634" s="42" t="s">
        <v>2367</v>
      </c>
      <c r="F634" s="42" t="s">
        <v>2368</v>
      </c>
      <c r="G634" s="43">
        <v>95944500</v>
      </c>
      <c r="H634" s="44" t="s">
        <v>26</v>
      </c>
      <c r="I634" s="45" t="s">
        <v>2369</v>
      </c>
      <c r="J634" s="46">
        <v>0</v>
      </c>
      <c r="K634" s="47"/>
      <c r="L634" s="48">
        <f t="shared" si="28"/>
        <v>95944500</v>
      </c>
      <c r="M634" s="49"/>
      <c r="N634" s="50"/>
      <c r="O634" s="51"/>
      <c r="Q634" s="52">
        <v>45168</v>
      </c>
      <c r="R634" s="53" t="e">
        <f t="shared" si="29"/>
        <v>#REF!</v>
      </c>
      <c r="S634" s="54" t="e">
        <f>+#REF!-C634</f>
        <v>#REF!</v>
      </c>
      <c r="T634" s="54">
        <f t="shared" si="27"/>
        <v>177</v>
      </c>
    </row>
    <row r="635" spans="1:20" ht="17.25" customHeight="1" x14ac:dyDescent="0.25">
      <c r="A635" s="38" t="s">
        <v>2370</v>
      </c>
      <c r="B635" s="39">
        <v>44988</v>
      </c>
      <c r="C635" s="40">
        <v>44991</v>
      </c>
      <c r="D635" s="41" t="s">
        <v>23</v>
      </c>
      <c r="E635" s="42" t="s">
        <v>2371</v>
      </c>
      <c r="F635" s="42" t="s">
        <v>2372</v>
      </c>
      <c r="G635" s="43">
        <v>95944500</v>
      </c>
      <c r="H635" s="44" t="s">
        <v>26</v>
      </c>
      <c r="I635" s="45" t="s">
        <v>2373</v>
      </c>
      <c r="J635" s="46">
        <v>0</v>
      </c>
      <c r="K635" s="47"/>
      <c r="L635" s="48">
        <f t="shared" si="28"/>
        <v>95944500</v>
      </c>
      <c r="M635" s="49"/>
      <c r="N635" s="50"/>
      <c r="O635" s="51"/>
      <c r="Q635" s="52">
        <v>45168</v>
      </c>
      <c r="R635" s="53" t="e">
        <f t="shared" si="29"/>
        <v>#REF!</v>
      </c>
      <c r="S635" s="54" t="e">
        <f>+#REF!-C635</f>
        <v>#REF!</v>
      </c>
      <c r="T635" s="54">
        <f t="shared" si="27"/>
        <v>177</v>
      </c>
    </row>
    <row r="636" spans="1:20" ht="17.25" customHeight="1" x14ac:dyDescent="0.25">
      <c r="A636" s="38" t="s">
        <v>2374</v>
      </c>
      <c r="B636" s="39">
        <v>44992</v>
      </c>
      <c r="C636" s="40">
        <v>44992</v>
      </c>
      <c r="D636" s="41" t="s">
        <v>23</v>
      </c>
      <c r="E636" s="42" t="s">
        <v>2375</v>
      </c>
      <c r="F636" s="42" t="s">
        <v>2376</v>
      </c>
      <c r="G636" s="43">
        <v>67500000</v>
      </c>
      <c r="H636" s="44" t="s">
        <v>26</v>
      </c>
      <c r="I636" s="45" t="s">
        <v>2377</v>
      </c>
      <c r="J636" s="46">
        <v>0</v>
      </c>
      <c r="K636" s="47"/>
      <c r="L636" s="48">
        <f t="shared" si="28"/>
        <v>67500000</v>
      </c>
      <c r="M636" s="49"/>
      <c r="N636" s="50"/>
      <c r="O636" s="51"/>
      <c r="Q636" s="52">
        <v>45168</v>
      </c>
      <c r="R636" s="53" t="e">
        <f t="shared" si="29"/>
        <v>#REF!</v>
      </c>
      <c r="S636" s="54" t="e">
        <f>+#REF!-C636</f>
        <v>#REF!</v>
      </c>
      <c r="T636" s="54">
        <f t="shared" si="27"/>
        <v>176</v>
      </c>
    </row>
    <row r="637" spans="1:20" ht="17.25" customHeight="1" x14ac:dyDescent="0.25">
      <c r="A637" s="38" t="s">
        <v>2378</v>
      </c>
      <c r="B637" s="39">
        <v>44993</v>
      </c>
      <c r="C637" s="40">
        <v>44993</v>
      </c>
      <c r="D637" s="41" t="s">
        <v>23</v>
      </c>
      <c r="E637" s="42" t="s">
        <v>2379</v>
      </c>
      <c r="F637" s="42" t="s">
        <v>2380</v>
      </c>
      <c r="G637" s="43">
        <v>69525000</v>
      </c>
      <c r="H637" s="44" t="s">
        <v>26</v>
      </c>
      <c r="I637" s="45" t="s">
        <v>2381</v>
      </c>
      <c r="J637" s="46">
        <v>0</v>
      </c>
      <c r="K637" s="47"/>
      <c r="L637" s="48">
        <f t="shared" si="28"/>
        <v>69525000</v>
      </c>
      <c r="M637" s="49"/>
      <c r="N637" s="50"/>
      <c r="O637" s="51"/>
      <c r="Q637" s="52">
        <v>45168</v>
      </c>
      <c r="R637" s="53" t="e">
        <f t="shared" si="29"/>
        <v>#REF!</v>
      </c>
      <c r="S637" s="54" t="e">
        <f>+#REF!-C637</f>
        <v>#REF!</v>
      </c>
      <c r="T637" s="54">
        <f t="shared" si="27"/>
        <v>175</v>
      </c>
    </row>
    <row r="638" spans="1:20" ht="17.25" customHeight="1" x14ac:dyDescent="0.25">
      <c r="A638" s="38" t="s">
        <v>2382</v>
      </c>
      <c r="B638" s="39">
        <v>44992</v>
      </c>
      <c r="C638" s="40">
        <v>44993</v>
      </c>
      <c r="D638" s="41" t="s">
        <v>23</v>
      </c>
      <c r="E638" s="42" t="s">
        <v>2383</v>
      </c>
      <c r="F638" s="42" t="s">
        <v>2384</v>
      </c>
      <c r="G638" s="43">
        <v>41715000</v>
      </c>
      <c r="H638" s="44" t="s">
        <v>26</v>
      </c>
      <c r="I638" s="45" t="s">
        <v>2385</v>
      </c>
      <c r="J638" s="46">
        <v>0</v>
      </c>
      <c r="K638" s="47"/>
      <c r="L638" s="48">
        <f t="shared" si="28"/>
        <v>41715000</v>
      </c>
      <c r="M638" s="49"/>
      <c r="N638" s="50"/>
      <c r="O638" s="51"/>
      <c r="Q638" s="52">
        <v>45168</v>
      </c>
      <c r="R638" s="53" t="e">
        <f t="shared" si="29"/>
        <v>#REF!</v>
      </c>
      <c r="S638" s="54" t="e">
        <f>+#REF!-C638</f>
        <v>#REF!</v>
      </c>
      <c r="T638" s="54">
        <f t="shared" si="27"/>
        <v>175</v>
      </c>
    </row>
    <row r="639" spans="1:20" ht="17.25" customHeight="1" x14ac:dyDescent="0.25">
      <c r="A639" s="38" t="s">
        <v>2386</v>
      </c>
      <c r="B639" s="39">
        <v>44992</v>
      </c>
      <c r="C639" s="40">
        <v>44993</v>
      </c>
      <c r="D639" s="41" t="s">
        <v>53</v>
      </c>
      <c r="E639" s="42" t="s">
        <v>2387</v>
      </c>
      <c r="F639" s="42" t="s">
        <v>642</v>
      </c>
      <c r="G639" s="43">
        <v>25887333</v>
      </c>
      <c r="H639" s="44" t="s">
        <v>26</v>
      </c>
      <c r="I639" s="45" t="s">
        <v>2388</v>
      </c>
      <c r="J639" s="46">
        <v>0</v>
      </c>
      <c r="K639" s="47"/>
      <c r="L639" s="48">
        <f t="shared" si="28"/>
        <v>25887333</v>
      </c>
      <c r="M639" s="49"/>
      <c r="N639" s="50"/>
      <c r="O639" s="51"/>
      <c r="Q639" s="52">
        <v>45168</v>
      </c>
      <c r="R639" s="53" t="e">
        <f t="shared" si="29"/>
        <v>#REF!</v>
      </c>
      <c r="S639" s="54" t="e">
        <f>+#REF!-C639</f>
        <v>#REF!</v>
      </c>
      <c r="T639" s="54">
        <f t="shared" si="27"/>
        <v>175</v>
      </c>
    </row>
    <row r="640" spans="1:20" ht="17.25" customHeight="1" x14ac:dyDescent="0.25">
      <c r="A640" s="38" t="s">
        <v>2389</v>
      </c>
      <c r="B640" s="39">
        <v>44995</v>
      </c>
      <c r="C640" s="40">
        <v>44998</v>
      </c>
      <c r="D640" s="41" t="s">
        <v>23</v>
      </c>
      <c r="E640" s="42" t="s">
        <v>2390</v>
      </c>
      <c r="F640" s="42" t="s">
        <v>646</v>
      </c>
      <c r="G640" s="43">
        <v>55259500</v>
      </c>
      <c r="H640" s="44" t="s">
        <v>26</v>
      </c>
      <c r="I640" s="45" t="s">
        <v>2391</v>
      </c>
      <c r="J640" s="46">
        <v>0</v>
      </c>
      <c r="K640" s="47"/>
      <c r="L640" s="48">
        <f t="shared" si="28"/>
        <v>55259500</v>
      </c>
      <c r="M640" s="49"/>
      <c r="N640" s="50"/>
      <c r="O640" s="51"/>
      <c r="Q640" s="52">
        <v>45168</v>
      </c>
      <c r="R640" s="53" t="e">
        <f t="shared" si="29"/>
        <v>#REF!</v>
      </c>
      <c r="S640" s="54" t="e">
        <f>+#REF!-C640</f>
        <v>#REF!</v>
      </c>
      <c r="T640" s="54">
        <f t="shared" si="27"/>
        <v>170</v>
      </c>
    </row>
    <row r="641" spans="1:20" ht="17.25" customHeight="1" x14ac:dyDescent="0.25">
      <c r="A641" s="38" t="s">
        <v>2392</v>
      </c>
      <c r="B641" s="39">
        <v>44993</v>
      </c>
      <c r="C641" s="40">
        <v>44993</v>
      </c>
      <c r="D641" s="41" t="s">
        <v>23</v>
      </c>
      <c r="E641" s="42" t="s">
        <v>2393</v>
      </c>
      <c r="F641" s="42" t="s">
        <v>2394</v>
      </c>
      <c r="G641" s="43">
        <v>83300000</v>
      </c>
      <c r="H641" s="44" t="s">
        <v>26</v>
      </c>
      <c r="I641" s="45" t="s">
        <v>2395</v>
      </c>
      <c r="J641" s="46">
        <v>0</v>
      </c>
      <c r="K641" s="47"/>
      <c r="L641" s="48">
        <f t="shared" si="28"/>
        <v>83300000</v>
      </c>
      <c r="M641" s="49"/>
      <c r="N641" s="50"/>
      <c r="O641" s="51"/>
      <c r="Q641" s="52">
        <v>45168</v>
      </c>
      <c r="R641" s="53" t="e">
        <f t="shared" si="29"/>
        <v>#REF!</v>
      </c>
      <c r="S641" s="54" t="e">
        <f>+#REF!-C641</f>
        <v>#REF!</v>
      </c>
      <c r="T641" s="54">
        <f t="shared" si="27"/>
        <v>175</v>
      </c>
    </row>
    <row r="642" spans="1:20" ht="17.25" customHeight="1" x14ac:dyDescent="0.25">
      <c r="A642" s="38" t="s">
        <v>2396</v>
      </c>
      <c r="B642" s="39">
        <v>44992</v>
      </c>
      <c r="C642" s="40">
        <v>44992</v>
      </c>
      <c r="D642" s="41" t="s">
        <v>53</v>
      </c>
      <c r="E642" s="42" t="s">
        <v>2397</v>
      </c>
      <c r="F642" s="42" t="s">
        <v>2398</v>
      </c>
      <c r="G642" s="43">
        <v>28000000</v>
      </c>
      <c r="H642" s="44" t="s">
        <v>26</v>
      </c>
      <c r="I642" s="45" t="s">
        <v>2399</v>
      </c>
      <c r="J642" s="46">
        <v>0</v>
      </c>
      <c r="K642" s="47"/>
      <c r="L642" s="48">
        <f t="shared" si="28"/>
        <v>28000000</v>
      </c>
      <c r="M642" s="49"/>
      <c r="N642" s="50"/>
      <c r="O642" s="51"/>
      <c r="Q642" s="52">
        <v>45168</v>
      </c>
      <c r="R642" s="53" t="e">
        <f t="shared" si="29"/>
        <v>#REF!</v>
      </c>
      <c r="S642" s="54" t="e">
        <f>+#REF!-C642</f>
        <v>#REF!</v>
      </c>
      <c r="T642" s="54">
        <f t="shared" si="27"/>
        <v>176</v>
      </c>
    </row>
    <row r="643" spans="1:20" ht="17.25" customHeight="1" x14ac:dyDescent="0.25">
      <c r="A643" s="38" t="s">
        <v>2400</v>
      </c>
      <c r="B643" s="39">
        <v>44992</v>
      </c>
      <c r="C643" s="40">
        <v>44993</v>
      </c>
      <c r="D643" s="41" t="s">
        <v>23</v>
      </c>
      <c r="E643" s="42" t="s">
        <v>2401</v>
      </c>
      <c r="F643" s="42" t="s">
        <v>2402</v>
      </c>
      <c r="G643" s="43">
        <v>41200000</v>
      </c>
      <c r="H643" s="44" t="s">
        <v>26</v>
      </c>
      <c r="I643" s="45" t="s">
        <v>2403</v>
      </c>
      <c r="J643" s="46">
        <v>0</v>
      </c>
      <c r="K643" s="47"/>
      <c r="L643" s="48">
        <f t="shared" si="28"/>
        <v>41200000</v>
      </c>
      <c r="M643" s="49"/>
      <c r="N643" s="50"/>
      <c r="O643" s="51"/>
      <c r="Q643" s="52">
        <v>45168</v>
      </c>
      <c r="R643" s="53" t="e">
        <f t="shared" si="29"/>
        <v>#REF!</v>
      </c>
      <c r="S643" s="54" t="e">
        <f>+#REF!-C643</f>
        <v>#REF!</v>
      </c>
      <c r="T643" s="54">
        <f t="shared" si="27"/>
        <v>175</v>
      </c>
    </row>
    <row r="644" spans="1:20" ht="17.25" customHeight="1" x14ac:dyDescent="0.25">
      <c r="A644" s="38" t="s">
        <v>2404</v>
      </c>
      <c r="B644" s="39">
        <v>44992</v>
      </c>
      <c r="C644" s="40">
        <v>44995</v>
      </c>
      <c r="D644" s="41" t="s">
        <v>23</v>
      </c>
      <c r="E644" s="42" t="s">
        <v>2405</v>
      </c>
      <c r="F644" s="42" t="s">
        <v>2406</v>
      </c>
      <c r="G644" s="43">
        <v>72000000</v>
      </c>
      <c r="H644" s="44" t="s">
        <v>26</v>
      </c>
      <c r="I644" s="45" t="s">
        <v>2407</v>
      </c>
      <c r="J644" s="46">
        <v>0</v>
      </c>
      <c r="K644" s="47"/>
      <c r="L644" s="48">
        <f t="shared" si="28"/>
        <v>72000000</v>
      </c>
      <c r="M644" s="49"/>
      <c r="N644" s="50"/>
      <c r="O644" s="51"/>
      <c r="Q644" s="52">
        <v>45168</v>
      </c>
      <c r="R644" s="53" t="e">
        <f t="shared" si="29"/>
        <v>#REF!</v>
      </c>
      <c r="S644" s="54" t="e">
        <f>+#REF!-C644</f>
        <v>#REF!</v>
      </c>
      <c r="T644" s="54">
        <f t="shared" si="27"/>
        <v>173</v>
      </c>
    </row>
    <row r="645" spans="1:20" ht="17.25" customHeight="1" x14ac:dyDescent="0.25">
      <c r="A645" s="38" t="s">
        <v>2408</v>
      </c>
      <c r="B645" s="39">
        <v>44999</v>
      </c>
      <c r="C645" s="40">
        <v>45001</v>
      </c>
      <c r="D645" s="41" t="s">
        <v>23</v>
      </c>
      <c r="E645" s="42" t="s">
        <v>2409</v>
      </c>
      <c r="F645" s="42" t="s">
        <v>2410</v>
      </c>
      <c r="G645" s="43">
        <v>47277000</v>
      </c>
      <c r="H645" s="44" t="s">
        <v>26</v>
      </c>
      <c r="I645" s="45" t="s">
        <v>2411</v>
      </c>
      <c r="J645" s="46">
        <v>0</v>
      </c>
      <c r="K645" s="47"/>
      <c r="L645" s="48">
        <f t="shared" si="28"/>
        <v>47277000</v>
      </c>
      <c r="M645" s="49"/>
      <c r="N645" s="50"/>
      <c r="O645" s="51"/>
      <c r="Q645" s="52">
        <v>45168</v>
      </c>
      <c r="R645" s="53" t="e">
        <f t="shared" si="29"/>
        <v>#REF!</v>
      </c>
      <c r="S645" s="54" t="e">
        <f>+#REF!-C645</f>
        <v>#REF!</v>
      </c>
      <c r="T645" s="54">
        <f t="shared" si="27"/>
        <v>167</v>
      </c>
    </row>
    <row r="646" spans="1:20" ht="17.25" customHeight="1" x14ac:dyDescent="0.25">
      <c r="A646" s="38" t="s">
        <v>2412</v>
      </c>
      <c r="B646" s="39">
        <v>44995</v>
      </c>
      <c r="C646" s="40">
        <v>44995</v>
      </c>
      <c r="D646" s="41" t="s">
        <v>53</v>
      </c>
      <c r="E646" s="42" t="s">
        <v>2413</v>
      </c>
      <c r="F646" s="42" t="s">
        <v>2414</v>
      </c>
      <c r="G646" s="43">
        <v>29483333</v>
      </c>
      <c r="H646" s="44" t="s">
        <v>26</v>
      </c>
      <c r="I646" s="45" t="s">
        <v>2415</v>
      </c>
      <c r="J646" s="46">
        <v>0</v>
      </c>
      <c r="K646" s="47"/>
      <c r="L646" s="48">
        <f t="shared" si="28"/>
        <v>29483333</v>
      </c>
      <c r="M646" s="49"/>
      <c r="N646" s="50"/>
      <c r="O646" s="51"/>
      <c r="Q646" s="52">
        <v>45168</v>
      </c>
      <c r="R646" s="53" t="e">
        <f t="shared" si="29"/>
        <v>#REF!</v>
      </c>
      <c r="S646" s="54" t="e">
        <f>+#REF!-C646</f>
        <v>#REF!</v>
      </c>
      <c r="T646" s="54">
        <f t="shared" si="27"/>
        <v>173</v>
      </c>
    </row>
    <row r="647" spans="1:20" ht="17.25" customHeight="1" x14ac:dyDescent="0.25">
      <c r="A647" s="38" t="s">
        <v>2416</v>
      </c>
      <c r="B647" s="39">
        <v>44994</v>
      </c>
      <c r="C647" s="40">
        <v>44995</v>
      </c>
      <c r="D647" s="41" t="s">
        <v>23</v>
      </c>
      <c r="E647" s="42" t="s">
        <v>2417</v>
      </c>
      <c r="F647" s="42" t="s">
        <v>2418</v>
      </c>
      <c r="G647" s="43">
        <v>51200000</v>
      </c>
      <c r="H647" s="44" t="s">
        <v>26</v>
      </c>
      <c r="I647" s="45" t="s">
        <v>2419</v>
      </c>
      <c r="J647" s="46">
        <v>0</v>
      </c>
      <c r="K647" s="47"/>
      <c r="L647" s="48">
        <f t="shared" si="28"/>
        <v>51200000</v>
      </c>
      <c r="M647" s="49"/>
      <c r="N647" s="50"/>
      <c r="O647" s="51"/>
      <c r="Q647" s="52">
        <v>45168</v>
      </c>
      <c r="R647" s="53" t="e">
        <f t="shared" si="29"/>
        <v>#REF!</v>
      </c>
      <c r="S647" s="54" t="e">
        <f>+#REF!-C647</f>
        <v>#REF!</v>
      </c>
      <c r="T647" s="54">
        <f t="shared" si="27"/>
        <v>173</v>
      </c>
    </row>
    <row r="648" spans="1:20" ht="17.25" customHeight="1" x14ac:dyDescent="0.25">
      <c r="A648" s="38" t="s">
        <v>2420</v>
      </c>
      <c r="B648" s="39">
        <v>44993</v>
      </c>
      <c r="C648" s="40">
        <v>44993</v>
      </c>
      <c r="D648" s="41" t="s">
        <v>23</v>
      </c>
      <c r="E648" s="42" t="s">
        <v>2421</v>
      </c>
      <c r="F648" s="42" t="s">
        <v>2422</v>
      </c>
      <c r="G648" s="43">
        <v>54400000</v>
      </c>
      <c r="H648" s="44" t="s">
        <v>26</v>
      </c>
      <c r="I648" s="45" t="s">
        <v>2423</v>
      </c>
      <c r="J648" s="46">
        <v>18813333</v>
      </c>
      <c r="K648" s="47"/>
      <c r="L648" s="48">
        <f t="shared" si="28"/>
        <v>73213333</v>
      </c>
      <c r="M648" s="49"/>
      <c r="N648" s="50"/>
      <c r="O648" s="51"/>
      <c r="Q648" s="52">
        <v>45168</v>
      </c>
      <c r="R648" s="53" t="e">
        <f t="shared" si="29"/>
        <v>#REF!</v>
      </c>
      <c r="S648" s="54" t="e">
        <f>+#REF!-C648</f>
        <v>#REF!</v>
      </c>
      <c r="T648" s="54">
        <f t="shared" si="27"/>
        <v>175</v>
      </c>
    </row>
    <row r="649" spans="1:20" ht="17.25" customHeight="1" x14ac:dyDescent="0.25">
      <c r="A649" s="38" t="s">
        <v>2424</v>
      </c>
      <c r="B649" s="39">
        <v>45001</v>
      </c>
      <c r="C649" s="40">
        <v>45001</v>
      </c>
      <c r="D649" s="41" t="s">
        <v>53</v>
      </c>
      <c r="E649" s="42" t="s">
        <v>2425</v>
      </c>
      <c r="F649" s="42" t="s">
        <v>784</v>
      </c>
      <c r="G649" s="43">
        <v>29483333</v>
      </c>
      <c r="H649" s="44" t="s">
        <v>26</v>
      </c>
      <c r="I649" s="45" t="s">
        <v>2426</v>
      </c>
      <c r="J649" s="46">
        <v>0</v>
      </c>
      <c r="K649" s="47"/>
      <c r="L649" s="48">
        <f t="shared" si="28"/>
        <v>29483333</v>
      </c>
      <c r="M649" s="49"/>
      <c r="N649" s="50"/>
      <c r="O649" s="51"/>
      <c r="Q649" s="52">
        <v>45168</v>
      </c>
      <c r="R649" s="53" t="e">
        <f t="shared" si="29"/>
        <v>#REF!</v>
      </c>
      <c r="S649" s="54" t="e">
        <f>+#REF!-C649</f>
        <v>#REF!</v>
      </c>
      <c r="T649" s="54">
        <f t="shared" si="27"/>
        <v>167</v>
      </c>
    </row>
    <row r="650" spans="1:20" ht="17.25" customHeight="1" x14ac:dyDescent="0.25">
      <c r="A650" s="38" t="s">
        <v>2427</v>
      </c>
      <c r="B650" s="39">
        <v>44995</v>
      </c>
      <c r="C650" s="40">
        <v>44995</v>
      </c>
      <c r="D650" s="41" t="s">
        <v>23</v>
      </c>
      <c r="E650" s="42" t="s">
        <v>2428</v>
      </c>
      <c r="F650" s="42" t="s">
        <v>849</v>
      </c>
      <c r="G650" s="43">
        <v>45732000</v>
      </c>
      <c r="H650" s="44" t="s">
        <v>26</v>
      </c>
      <c r="I650" s="45" t="s">
        <v>2429</v>
      </c>
      <c r="J650" s="46">
        <v>0</v>
      </c>
      <c r="K650" s="47"/>
      <c r="L650" s="48">
        <f t="shared" si="28"/>
        <v>45732000</v>
      </c>
      <c r="M650" s="49"/>
      <c r="N650" s="50"/>
      <c r="O650" s="51"/>
      <c r="Q650" s="52">
        <v>45168</v>
      </c>
      <c r="R650" s="53" t="e">
        <f t="shared" si="29"/>
        <v>#REF!</v>
      </c>
      <c r="S650" s="54" t="e">
        <f>+#REF!-C650</f>
        <v>#REF!</v>
      </c>
      <c r="T650" s="54">
        <f t="shared" si="27"/>
        <v>173</v>
      </c>
    </row>
    <row r="651" spans="1:20" ht="17.25" customHeight="1" x14ac:dyDescent="0.25">
      <c r="A651" s="38" t="s">
        <v>2430</v>
      </c>
      <c r="B651" s="39">
        <v>45001</v>
      </c>
      <c r="C651" s="40">
        <v>45001</v>
      </c>
      <c r="D651" s="41" t="s">
        <v>23</v>
      </c>
      <c r="E651" s="42" t="s">
        <v>2431</v>
      </c>
      <c r="F651" s="42" t="s">
        <v>2432</v>
      </c>
      <c r="G651" s="43">
        <v>95944500</v>
      </c>
      <c r="H651" s="44" t="s">
        <v>26</v>
      </c>
      <c r="I651" s="45" t="s">
        <v>2433</v>
      </c>
      <c r="J651" s="46">
        <v>0</v>
      </c>
      <c r="K651" s="47"/>
      <c r="L651" s="48">
        <f t="shared" si="28"/>
        <v>95944500</v>
      </c>
      <c r="M651" s="49"/>
      <c r="N651" s="50"/>
      <c r="O651" s="51"/>
      <c r="Q651" s="52">
        <v>45168</v>
      </c>
      <c r="R651" s="53" t="e">
        <f t="shared" si="29"/>
        <v>#REF!</v>
      </c>
      <c r="S651" s="54" t="e">
        <f>+#REF!-C651</f>
        <v>#REF!</v>
      </c>
      <c r="T651" s="54">
        <f t="shared" si="27"/>
        <v>167</v>
      </c>
    </row>
    <row r="652" spans="1:20" ht="17.25" customHeight="1" x14ac:dyDescent="0.25">
      <c r="A652" s="38" t="s">
        <v>2434</v>
      </c>
      <c r="B652" s="39">
        <v>44994</v>
      </c>
      <c r="C652" s="40">
        <v>44998</v>
      </c>
      <c r="D652" s="41" t="s">
        <v>23</v>
      </c>
      <c r="E652" s="42" t="s">
        <v>2435</v>
      </c>
      <c r="F652" s="42" t="s">
        <v>849</v>
      </c>
      <c r="G652" s="43">
        <v>55259500</v>
      </c>
      <c r="H652" s="44" t="s">
        <v>26</v>
      </c>
      <c r="I652" s="45" t="s">
        <v>2436</v>
      </c>
      <c r="J652" s="46">
        <v>0</v>
      </c>
      <c r="K652" s="47"/>
      <c r="L652" s="48">
        <f t="shared" si="28"/>
        <v>55259500</v>
      </c>
      <c r="M652" s="49"/>
      <c r="N652" s="50"/>
      <c r="O652" s="51"/>
      <c r="Q652" s="52">
        <v>45168</v>
      </c>
      <c r="R652" s="53" t="e">
        <f t="shared" si="29"/>
        <v>#REF!</v>
      </c>
      <c r="S652" s="54" t="e">
        <f>+#REF!-C652</f>
        <v>#REF!</v>
      </c>
      <c r="T652" s="54">
        <f t="shared" ref="T652:T715" si="30">+Q652-C652</f>
        <v>170</v>
      </c>
    </row>
    <row r="653" spans="1:20" ht="17.25" customHeight="1" x14ac:dyDescent="0.25">
      <c r="A653" s="38" t="s">
        <v>2437</v>
      </c>
      <c r="B653" s="39">
        <v>44995</v>
      </c>
      <c r="C653" s="40">
        <v>44995</v>
      </c>
      <c r="D653" s="41" t="s">
        <v>23</v>
      </c>
      <c r="E653" s="42" t="s">
        <v>2438</v>
      </c>
      <c r="F653" s="42" t="s">
        <v>207</v>
      </c>
      <c r="G653" s="43">
        <v>59740000</v>
      </c>
      <c r="H653" s="44" t="s">
        <v>26</v>
      </c>
      <c r="I653" s="45" t="s">
        <v>2439</v>
      </c>
      <c r="J653" s="46">
        <v>0</v>
      </c>
      <c r="K653" s="47"/>
      <c r="L653" s="48">
        <f t="shared" ref="L653:L716" si="31">+G653+J653-K653</f>
        <v>59740000</v>
      </c>
      <c r="M653" s="49"/>
      <c r="N653" s="50"/>
      <c r="O653" s="51"/>
      <c r="Q653" s="52">
        <v>45168</v>
      </c>
      <c r="R653" s="53" t="e">
        <f t="shared" ref="R653:R716" si="32">ROUND(T653/S653,2)</f>
        <v>#REF!</v>
      </c>
      <c r="S653" s="54" t="e">
        <f>+#REF!-C653</f>
        <v>#REF!</v>
      </c>
      <c r="T653" s="54">
        <f t="shared" si="30"/>
        <v>173</v>
      </c>
    </row>
    <row r="654" spans="1:20" ht="17.25" customHeight="1" x14ac:dyDescent="0.25">
      <c r="A654" s="38" t="s">
        <v>2440</v>
      </c>
      <c r="B654" s="39">
        <v>44993</v>
      </c>
      <c r="C654" s="40">
        <v>44993</v>
      </c>
      <c r="D654" s="41" t="s">
        <v>23</v>
      </c>
      <c r="E654" s="42" t="s">
        <v>2441</v>
      </c>
      <c r="F654" s="42" t="s">
        <v>2442</v>
      </c>
      <c r="G654" s="43">
        <v>58400000</v>
      </c>
      <c r="H654" s="44" t="s">
        <v>26</v>
      </c>
      <c r="I654" s="45" t="s">
        <v>2443</v>
      </c>
      <c r="J654" s="46">
        <v>0</v>
      </c>
      <c r="K654" s="47"/>
      <c r="L654" s="48">
        <f t="shared" si="31"/>
        <v>58400000</v>
      </c>
      <c r="M654" s="49"/>
      <c r="N654" s="50"/>
      <c r="O654" s="51"/>
      <c r="Q654" s="52">
        <v>45168</v>
      </c>
      <c r="R654" s="53" t="e">
        <f t="shared" si="32"/>
        <v>#REF!</v>
      </c>
      <c r="S654" s="54" t="e">
        <f>+#REF!-C654</f>
        <v>#REF!</v>
      </c>
      <c r="T654" s="54">
        <f t="shared" si="30"/>
        <v>175</v>
      </c>
    </row>
    <row r="655" spans="1:20" ht="17.25" customHeight="1" x14ac:dyDescent="0.25">
      <c r="A655" s="38" t="s">
        <v>2444</v>
      </c>
      <c r="B655" s="39">
        <v>44993</v>
      </c>
      <c r="C655" s="40">
        <v>44994</v>
      </c>
      <c r="D655" s="41" t="s">
        <v>53</v>
      </c>
      <c r="E655" s="42" t="s">
        <v>2445</v>
      </c>
      <c r="F655" s="42" t="s">
        <v>2027</v>
      </c>
      <c r="G655" s="43">
        <v>30591000</v>
      </c>
      <c r="H655" s="44" t="s">
        <v>26</v>
      </c>
      <c r="I655" s="45" t="s">
        <v>2446</v>
      </c>
      <c r="J655" s="46">
        <v>0</v>
      </c>
      <c r="K655" s="47"/>
      <c r="L655" s="48">
        <f t="shared" si="31"/>
        <v>30591000</v>
      </c>
      <c r="M655" s="49"/>
      <c r="N655" s="50"/>
      <c r="O655" s="51"/>
      <c r="Q655" s="52">
        <v>45168</v>
      </c>
      <c r="R655" s="53" t="e">
        <f t="shared" si="32"/>
        <v>#REF!</v>
      </c>
      <c r="S655" s="54" t="e">
        <f>+#REF!-C655</f>
        <v>#REF!</v>
      </c>
      <c r="T655" s="54">
        <f t="shared" si="30"/>
        <v>174</v>
      </c>
    </row>
    <row r="656" spans="1:20" ht="17.25" customHeight="1" x14ac:dyDescent="0.25">
      <c r="A656" s="38" t="s">
        <v>2447</v>
      </c>
      <c r="B656" s="39">
        <v>45001</v>
      </c>
      <c r="C656" s="40">
        <v>45001</v>
      </c>
      <c r="D656" s="41" t="s">
        <v>53</v>
      </c>
      <c r="E656" s="42" t="s">
        <v>2448</v>
      </c>
      <c r="F656" s="42" t="s">
        <v>2449</v>
      </c>
      <c r="G656" s="43">
        <v>32800000</v>
      </c>
      <c r="H656" s="44" t="s">
        <v>26</v>
      </c>
      <c r="I656" s="45" t="s">
        <v>2450</v>
      </c>
      <c r="J656" s="46">
        <v>0</v>
      </c>
      <c r="K656" s="47"/>
      <c r="L656" s="48">
        <f t="shared" si="31"/>
        <v>32800000</v>
      </c>
      <c r="M656" s="49"/>
      <c r="N656" s="50"/>
      <c r="O656" s="51"/>
      <c r="Q656" s="52">
        <v>45168</v>
      </c>
      <c r="R656" s="53" t="e">
        <f t="shared" si="32"/>
        <v>#REF!</v>
      </c>
      <c r="S656" s="54" t="e">
        <f>+#REF!-C656</f>
        <v>#REF!</v>
      </c>
      <c r="T656" s="54">
        <f t="shared" si="30"/>
        <v>167</v>
      </c>
    </row>
    <row r="657" spans="1:20" ht="17.25" customHeight="1" x14ac:dyDescent="0.25">
      <c r="A657" s="38" t="s">
        <v>2451</v>
      </c>
      <c r="B657" s="39">
        <v>44995</v>
      </c>
      <c r="C657" s="40">
        <v>44998</v>
      </c>
      <c r="D657" s="41" t="s">
        <v>23</v>
      </c>
      <c r="E657" s="42" t="s">
        <v>2452</v>
      </c>
      <c r="F657" s="42" t="s">
        <v>2453</v>
      </c>
      <c r="G657" s="43">
        <v>55620000</v>
      </c>
      <c r="H657" s="44" t="s">
        <v>26</v>
      </c>
      <c r="I657" s="45" t="s">
        <v>2454</v>
      </c>
      <c r="J657" s="46">
        <v>0</v>
      </c>
      <c r="K657" s="47"/>
      <c r="L657" s="48">
        <f t="shared" si="31"/>
        <v>55620000</v>
      </c>
      <c r="M657" s="49"/>
      <c r="N657" s="50"/>
      <c r="O657" s="51"/>
      <c r="Q657" s="52">
        <v>45168</v>
      </c>
      <c r="R657" s="53" t="e">
        <f t="shared" si="32"/>
        <v>#REF!</v>
      </c>
      <c r="S657" s="54" t="e">
        <f>+#REF!-C657</f>
        <v>#REF!</v>
      </c>
      <c r="T657" s="54">
        <f t="shared" si="30"/>
        <v>170</v>
      </c>
    </row>
    <row r="658" spans="1:20" ht="17.25" customHeight="1" x14ac:dyDescent="0.25">
      <c r="A658" s="38" t="s">
        <v>2455</v>
      </c>
      <c r="B658" s="39">
        <v>44994</v>
      </c>
      <c r="C658" s="40">
        <v>44994</v>
      </c>
      <c r="D658" s="41" t="s">
        <v>23</v>
      </c>
      <c r="E658" s="42" t="s">
        <v>2456</v>
      </c>
      <c r="F658" s="42" t="s">
        <v>2457</v>
      </c>
      <c r="G658" s="43">
        <v>67568000</v>
      </c>
      <c r="H658" s="44" t="s">
        <v>26</v>
      </c>
      <c r="I658" s="45" t="s">
        <v>2458</v>
      </c>
      <c r="J658" s="46">
        <v>0</v>
      </c>
      <c r="K658" s="47"/>
      <c r="L658" s="48">
        <f t="shared" si="31"/>
        <v>67568000</v>
      </c>
      <c r="M658" s="49"/>
      <c r="N658" s="50"/>
      <c r="O658" s="51"/>
      <c r="Q658" s="52">
        <v>45168</v>
      </c>
      <c r="R658" s="53" t="e">
        <f t="shared" si="32"/>
        <v>#REF!</v>
      </c>
      <c r="S658" s="54" t="e">
        <f>+#REF!-C658</f>
        <v>#REF!</v>
      </c>
      <c r="T658" s="54">
        <f t="shared" si="30"/>
        <v>174</v>
      </c>
    </row>
    <row r="659" spans="1:20" ht="17.25" customHeight="1" x14ac:dyDescent="0.25">
      <c r="A659" s="38" t="s">
        <v>2459</v>
      </c>
      <c r="B659" s="39">
        <v>44994</v>
      </c>
      <c r="C659" s="40">
        <v>44994</v>
      </c>
      <c r="D659" s="41" t="s">
        <v>23</v>
      </c>
      <c r="E659" s="42" t="s">
        <v>2460</v>
      </c>
      <c r="F659" s="42" t="s">
        <v>2461</v>
      </c>
      <c r="G659" s="43">
        <v>60000000</v>
      </c>
      <c r="H659" s="44" t="s">
        <v>26</v>
      </c>
      <c r="I659" s="45" t="s">
        <v>2462</v>
      </c>
      <c r="J659" s="46">
        <v>0</v>
      </c>
      <c r="K659" s="47"/>
      <c r="L659" s="48">
        <f t="shared" si="31"/>
        <v>60000000</v>
      </c>
      <c r="M659" s="49"/>
      <c r="N659" s="50"/>
      <c r="O659" s="51"/>
      <c r="Q659" s="52">
        <v>45168</v>
      </c>
      <c r="R659" s="53" t="e">
        <f t="shared" si="32"/>
        <v>#REF!</v>
      </c>
      <c r="S659" s="54" t="e">
        <f>+#REF!-C659</f>
        <v>#REF!</v>
      </c>
      <c r="T659" s="54">
        <f t="shared" si="30"/>
        <v>174</v>
      </c>
    </row>
    <row r="660" spans="1:20" ht="17.25" customHeight="1" x14ac:dyDescent="0.25">
      <c r="A660" s="38" t="s">
        <v>2463</v>
      </c>
      <c r="B660" s="39">
        <v>45002</v>
      </c>
      <c r="C660" s="40">
        <v>45006</v>
      </c>
      <c r="D660" s="41" t="s">
        <v>23</v>
      </c>
      <c r="E660" s="42" t="s">
        <v>2464</v>
      </c>
      <c r="F660" s="42" t="s">
        <v>2465</v>
      </c>
      <c r="G660" s="43">
        <v>47700000</v>
      </c>
      <c r="H660" s="44" t="s">
        <v>26</v>
      </c>
      <c r="I660" s="45" t="s">
        <v>2466</v>
      </c>
      <c r="J660" s="46">
        <v>0</v>
      </c>
      <c r="K660" s="47"/>
      <c r="L660" s="48">
        <f t="shared" si="31"/>
        <v>47700000</v>
      </c>
      <c r="M660" s="49"/>
      <c r="N660" s="50"/>
      <c r="O660" s="51"/>
      <c r="Q660" s="52">
        <v>45168</v>
      </c>
      <c r="R660" s="53" t="e">
        <f t="shared" si="32"/>
        <v>#REF!</v>
      </c>
      <c r="S660" s="54" t="e">
        <f>+#REF!-C660</f>
        <v>#REF!</v>
      </c>
      <c r="T660" s="54">
        <f t="shared" si="30"/>
        <v>162</v>
      </c>
    </row>
    <row r="661" spans="1:20" ht="17.25" customHeight="1" x14ac:dyDescent="0.25">
      <c r="A661" s="38" t="s">
        <v>2467</v>
      </c>
      <c r="B661" s="39">
        <v>44995</v>
      </c>
      <c r="C661" s="40">
        <v>44998</v>
      </c>
      <c r="D661" s="41" t="s">
        <v>23</v>
      </c>
      <c r="E661" s="42" t="s">
        <v>2468</v>
      </c>
      <c r="F661" s="42" t="s">
        <v>2469</v>
      </c>
      <c r="G661" s="43">
        <v>63000000</v>
      </c>
      <c r="H661" s="44" t="s">
        <v>26</v>
      </c>
      <c r="I661" s="45" t="s">
        <v>2470</v>
      </c>
      <c r="J661" s="46">
        <v>0</v>
      </c>
      <c r="K661" s="47"/>
      <c r="L661" s="48">
        <f t="shared" si="31"/>
        <v>63000000</v>
      </c>
      <c r="M661" s="49"/>
      <c r="N661" s="50"/>
      <c r="O661" s="51"/>
      <c r="Q661" s="52">
        <v>45168</v>
      </c>
      <c r="R661" s="53" t="e">
        <f t="shared" si="32"/>
        <v>#REF!</v>
      </c>
      <c r="S661" s="54" t="e">
        <f>+#REF!-C661</f>
        <v>#REF!</v>
      </c>
      <c r="T661" s="54">
        <f t="shared" si="30"/>
        <v>170</v>
      </c>
    </row>
    <row r="662" spans="1:20" ht="17.25" customHeight="1" x14ac:dyDescent="0.25">
      <c r="A662" s="38" t="s">
        <v>2471</v>
      </c>
      <c r="B662" s="39">
        <v>44998</v>
      </c>
      <c r="C662" s="40">
        <v>44999</v>
      </c>
      <c r="D662" s="41" t="s">
        <v>23</v>
      </c>
      <c r="E662" s="42" t="s">
        <v>2472</v>
      </c>
      <c r="F662" s="42" t="s">
        <v>2473</v>
      </c>
      <c r="G662" s="43">
        <v>52346000</v>
      </c>
      <c r="H662" s="44" t="s">
        <v>26</v>
      </c>
      <c r="I662" s="45" t="s">
        <v>2474</v>
      </c>
      <c r="J662" s="46">
        <v>0</v>
      </c>
      <c r="K662" s="47"/>
      <c r="L662" s="48">
        <f t="shared" si="31"/>
        <v>52346000</v>
      </c>
      <c r="M662" s="49"/>
      <c r="N662" s="50"/>
      <c r="O662" s="51"/>
      <c r="Q662" s="52">
        <v>45168</v>
      </c>
      <c r="R662" s="53" t="e">
        <f t="shared" si="32"/>
        <v>#REF!</v>
      </c>
      <c r="S662" s="54" t="e">
        <f>+#REF!-C662</f>
        <v>#REF!</v>
      </c>
      <c r="T662" s="54">
        <f t="shared" si="30"/>
        <v>169</v>
      </c>
    </row>
    <row r="663" spans="1:20" ht="17.25" customHeight="1" x14ac:dyDescent="0.25">
      <c r="A663" s="38" t="s">
        <v>2475</v>
      </c>
      <c r="B663" s="39">
        <v>44999</v>
      </c>
      <c r="C663" s="40">
        <v>45000</v>
      </c>
      <c r="D663" s="41" t="s">
        <v>23</v>
      </c>
      <c r="E663" s="42" t="s">
        <v>2476</v>
      </c>
      <c r="F663" s="42" t="s">
        <v>2477</v>
      </c>
      <c r="G663" s="43">
        <v>31518000</v>
      </c>
      <c r="H663" s="44" t="s">
        <v>26</v>
      </c>
      <c r="I663" s="45" t="s">
        <v>2478</v>
      </c>
      <c r="J663" s="46">
        <v>15759000</v>
      </c>
      <c r="K663" s="47"/>
      <c r="L663" s="48">
        <f t="shared" si="31"/>
        <v>47277000</v>
      </c>
      <c r="M663" s="49"/>
      <c r="N663" s="50"/>
      <c r="O663" s="51"/>
      <c r="Q663" s="52">
        <v>45168</v>
      </c>
      <c r="R663" s="53" t="e">
        <f t="shared" si="32"/>
        <v>#REF!</v>
      </c>
      <c r="S663" s="54" t="e">
        <f>+#REF!-C663</f>
        <v>#REF!</v>
      </c>
      <c r="T663" s="54">
        <f t="shared" si="30"/>
        <v>168</v>
      </c>
    </row>
    <row r="664" spans="1:20" ht="17.25" customHeight="1" x14ac:dyDescent="0.25">
      <c r="A664" s="38" t="s">
        <v>2479</v>
      </c>
      <c r="B664" s="39">
        <v>44998</v>
      </c>
      <c r="C664" s="40">
        <v>45001</v>
      </c>
      <c r="D664" s="41" t="s">
        <v>23</v>
      </c>
      <c r="E664" s="42" t="s">
        <v>2480</v>
      </c>
      <c r="F664" s="42" t="s">
        <v>2481</v>
      </c>
      <c r="G664" s="43">
        <v>48000000</v>
      </c>
      <c r="H664" s="44" t="s">
        <v>26</v>
      </c>
      <c r="I664" s="45" t="s">
        <v>2482</v>
      </c>
      <c r="J664" s="46">
        <v>24000000</v>
      </c>
      <c r="K664" s="47"/>
      <c r="L664" s="48">
        <f t="shared" si="31"/>
        <v>72000000</v>
      </c>
      <c r="M664" s="49"/>
      <c r="N664" s="50"/>
      <c r="O664" s="51"/>
      <c r="Q664" s="52">
        <v>45168</v>
      </c>
      <c r="R664" s="53" t="e">
        <f t="shared" si="32"/>
        <v>#REF!</v>
      </c>
      <c r="S664" s="54" t="e">
        <f>+#REF!-C664</f>
        <v>#REF!</v>
      </c>
      <c r="T664" s="54">
        <f t="shared" si="30"/>
        <v>167</v>
      </c>
    </row>
    <row r="665" spans="1:20" ht="17.25" customHeight="1" x14ac:dyDescent="0.25">
      <c r="A665" s="38" t="s">
        <v>2483</v>
      </c>
      <c r="B665" s="39">
        <v>44995</v>
      </c>
      <c r="C665" s="40">
        <v>44995</v>
      </c>
      <c r="D665" s="41" t="s">
        <v>23</v>
      </c>
      <c r="E665" s="42" t="s">
        <v>2484</v>
      </c>
      <c r="F665" s="42" t="s">
        <v>2485</v>
      </c>
      <c r="G665" s="43">
        <v>16800000</v>
      </c>
      <c r="H665" s="44" t="s">
        <v>26</v>
      </c>
      <c r="I665" s="45" t="s">
        <v>2486</v>
      </c>
      <c r="J665" s="46">
        <v>0</v>
      </c>
      <c r="K665" s="47"/>
      <c r="L665" s="48">
        <f t="shared" si="31"/>
        <v>16800000</v>
      </c>
      <c r="M665" s="49"/>
      <c r="N665" s="50"/>
      <c r="O665" s="51"/>
      <c r="Q665" s="52">
        <v>45168</v>
      </c>
      <c r="R665" s="53" t="e">
        <f t="shared" si="32"/>
        <v>#REF!</v>
      </c>
      <c r="S665" s="54" t="e">
        <f>+#REF!-C665</f>
        <v>#REF!</v>
      </c>
      <c r="T665" s="54">
        <f t="shared" si="30"/>
        <v>173</v>
      </c>
    </row>
    <row r="666" spans="1:20" ht="17.25" customHeight="1" x14ac:dyDescent="0.25">
      <c r="A666" s="38" t="s">
        <v>2487</v>
      </c>
      <c r="B666" s="39">
        <v>45002</v>
      </c>
      <c r="C666" s="40">
        <v>45006</v>
      </c>
      <c r="D666" s="41" t="s">
        <v>23</v>
      </c>
      <c r="E666" s="42" t="s">
        <v>2488</v>
      </c>
      <c r="F666" s="42" t="s">
        <v>2489</v>
      </c>
      <c r="G666" s="43">
        <v>29912000</v>
      </c>
      <c r="H666" s="44" t="s">
        <v>26</v>
      </c>
      <c r="I666" s="45" t="s">
        <v>2490</v>
      </c>
      <c r="J666" s="46">
        <v>0</v>
      </c>
      <c r="K666" s="47"/>
      <c r="L666" s="48">
        <f t="shared" si="31"/>
        <v>29912000</v>
      </c>
      <c r="M666" s="49"/>
      <c r="N666" s="50"/>
      <c r="O666" s="51"/>
      <c r="Q666" s="52">
        <v>45168</v>
      </c>
      <c r="R666" s="53" t="e">
        <f t="shared" si="32"/>
        <v>#REF!</v>
      </c>
      <c r="S666" s="54" t="e">
        <f>+#REF!-C666</f>
        <v>#REF!</v>
      </c>
      <c r="T666" s="54">
        <f t="shared" si="30"/>
        <v>162</v>
      </c>
    </row>
    <row r="667" spans="1:20" ht="17.25" customHeight="1" x14ac:dyDescent="0.25">
      <c r="A667" s="38" t="s">
        <v>2491</v>
      </c>
      <c r="B667" s="39">
        <v>44999</v>
      </c>
      <c r="C667" s="40">
        <v>45000</v>
      </c>
      <c r="D667" s="41" t="s">
        <v>23</v>
      </c>
      <c r="E667" s="42" t="s">
        <v>2492</v>
      </c>
      <c r="F667" s="42" t="s">
        <v>2493</v>
      </c>
      <c r="G667" s="43">
        <v>31518000</v>
      </c>
      <c r="H667" s="44" t="s">
        <v>26</v>
      </c>
      <c r="I667" s="45" t="s">
        <v>2494</v>
      </c>
      <c r="J667" s="46">
        <v>15759000</v>
      </c>
      <c r="K667" s="47"/>
      <c r="L667" s="48">
        <f t="shared" si="31"/>
        <v>47277000</v>
      </c>
      <c r="M667" s="49"/>
      <c r="N667" s="50"/>
      <c r="O667" s="51"/>
      <c r="Q667" s="52">
        <v>45168</v>
      </c>
      <c r="R667" s="53" t="e">
        <f t="shared" si="32"/>
        <v>#REF!</v>
      </c>
      <c r="S667" s="54" t="e">
        <f>+#REF!-C667</f>
        <v>#REF!</v>
      </c>
      <c r="T667" s="54">
        <f t="shared" si="30"/>
        <v>168</v>
      </c>
    </row>
    <row r="668" spans="1:20" ht="17.25" customHeight="1" x14ac:dyDescent="0.25">
      <c r="A668" s="38" t="s">
        <v>2495</v>
      </c>
      <c r="B668" s="39">
        <v>44998</v>
      </c>
      <c r="C668" s="40">
        <v>45000</v>
      </c>
      <c r="D668" s="41" t="s">
        <v>53</v>
      </c>
      <c r="E668" s="42" t="s">
        <v>2496</v>
      </c>
      <c r="F668" s="42" t="s">
        <v>2497</v>
      </c>
      <c r="G668" s="43">
        <v>24480000</v>
      </c>
      <c r="H668" s="44" t="s">
        <v>26</v>
      </c>
      <c r="I668" s="45" t="s">
        <v>2498</v>
      </c>
      <c r="J668" s="46">
        <v>0</v>
      </c>
      <c r="K668" s="47"/>
      <c r="L668" s="48">
        <f t="shared" si="31"/>
        <v>24480000</v>
      </c>
      <c r="M668" s="49"/>
      <c r="N668" s="50"/>
      <c r="O668" s="51"/>
      <c r="Q668" s="52">
        <v>45168</v>
      </c>
      <c r="R668" s="53" t="e">
        <f t="shared" si="32"/>
        <v>#REF!</v>
      </c>
      <c r="S668" s="54" t="e">
        <f>+#REF!-C668</f>
        <v>#REF!</v>
      </c>
      <c r="T668" s="54">
        <f t="shared" si="30"/>
        <v>168</v>
      </c>
    </row>
    <row r="669" spans="1:20" ht="17.25" customHeight="1" x14ac:dyDescent="0.25">
      <c r="A669" s="38" t="s">
        <v>2499</v>
      </c>
      <c r="B669" s="39">
        <v>44995</v>
      </c>
      <c r="C669" s="40">
        <v>44998</v>
      </c>
      <c r="D669" s="41" t="s">
        <v>23</v>
      </c>
      <c r="E669" s="42" t="s">
        <v>2500</v>
      </c>
      <c r="F669" s="42" t="s">
        <v>2501</v>
      </c>
      <c r="G669" s="43">
        <v>44800000</v>
      </c>
      <c r="H669" s="44" t="s">
        <v>26</v>
      </c>
      <c r="I669" s="45" t="s">
        <v>2502</v>
      </c>
      <c r="J669" s="46">
        <v>0</v>
      </c>
      <c r="K669" s="47"/>
      <c r="L669" s="48">
        <f t="shared" si="31"/>
        <v>44800000</v>
      </c>
      <c r="M669" s="49"/>
      <c r="N669" s="50"/>
      <c r="O669" s="51"/>
      <c r="Q669" s="52">
        <v>45168</v>
      </c>
      <c r="R669" s="53" t="e">
        <f t="shared" si="32"/>
        <v>#REF!</v>
      </c>
      <c r="S669" s="54" t="e">
        <f>+#REF!-C669</f>
        <v>#REF!</v>
      </c>
      <c r="T669" s="54">
        <f t="shared" si="30"/>
        <v>170</v>
      </c>
    </row>
    <row r="670" spans="1:20" ht="17.25" customHeight="1" x14ac:dyDescent="0.25">
      <c r="A670" s="38" t="s">
        <v>2503</v>
      </c>
      <c r="B670" s="39">
        <v>44999</v>
      </c>
      <c r="C670" s="40">
        <v>45000</v>
      </c>
      <c r="D670" s="41" t="s">
        <v>23</v>
      </c>
      <c r="E670" s="42" t="s">
        <v>2504</v>
      </c>
      <c r="F670" s="42" t="s">
        <v>207</v>
      </c>
      <c r="G670" s="43">
        <v>49440000</v>
      </c>
      <c r="H670" s="44" t="s">
        <v>26</v>
      </c>
      <c r="I670" s="45" t="s">
        <v>2505</v>
      </c>
      <c r="J670" s="46">
        <v>0</v>
      </c>
      <c r="K670" s="47"/>
      <c r="L670" s="48">
        <f t="shared" si="31"/>
        <v>49440000</v>
      </c>
      <c r="M670" s="49"/>
      <c r="N670" s="50"/>
      <c r="O670" s="51"/>
      <c r="Q670" s="52">
        <v>45168</v>
      </c>
      <c r="R670" s="53" t="e">
        <f t="shared" si="32"/>
        <v>#REF!</v>
      </c>
      <c r="S670" s="54" t="e">
        <f>+#REF!-C670</f>
        <v>#REF!</v>
      </c>
      <c r="T670" s="54">
        <f t="shared" si="30"/>
        <v>168</v>
      </c>
    </row>
    <row r="671" spans="1:20" ht="17.25" customHeight="1" x14ac:dyDescent="0.25">
      <c r="A671" s="38" t="s">
        <v>2506</v>
      </c>
      <c r="B671" s="39">
        <v>44998</v>
      </c>
      <c r="C671" s="40">
        <v>44998</v>
      </c>
      <c r="D671" s="41" t="s">
        <v>23</v>
      </c>
      <c r="E671" s="42" t="s">
        <v>2507</v>
      </c>
      <c r="F671" s="42" t="s">
        <v>2508</v>
      </c>
      <c r="G671" s="43">
        <v>73600000</v>
      </c>
      <c r="H671" s="44" t="s">
        <v>26</v>
      </c>
      <c r="I671" s="45" t="s">
        <v>2509</v>
      </c>
      <c r="J671" s="46">
        <v>0</v>
      </c>
      <c r="K671" s="47"/>
      <c r="L671" s="48">
        <f t="shared" si="31"/>
        <v>73600000</v>
      </c>
      <c r="M671" s="49"/>
      <c r="N671" s="50"/>
      <c r="O671" s="51"/>
      <c r="Q671" s="52">
        <v>45168</v>
      </c>
      <c r="R671" s="53" t="e">
        <f t="shared" si="32"/>
        <v>#REF!</v>
      </c>
      <c r="S671" s="54" t="e">
        <f>+#REF!-C671</f>
        <v>#REF!</v>
      </c>
      <c r="T671" s="54">
        <f t="shared" si="30"/>
        <v>170</v>
      </c>
    </row>
    <row r="672" spans="1:20" ht="17.25" customHeight="1" x14ac:dyDescent="0.25">
      <c r="A672" s="38" t="s">
        <v>2510</v>
      </c>
      <c r="B672" s="39">
        <v>44998</v>
      </c>
      <c r="C672" s="40">
        <v>45000</v>
      </c>
      <c r="D672" s="41" t="s">
        <v>23</v>
      </c>
      <c r="E672" s="42" t="s">
        <v>2511</v>
      </c>
      <c r="F672" s="42" t="s">
        <v>788</v>
      </c>
      <c r="G672" s="43">
        <v>61645500</v>
      </c>
      <c r="H672" s="44" t="s">
        <v>26</v>
      </c>
      <c r="I672" s="45" t="s">
        <v>2512</v>
      </c>
      <c r="J672" s="46">
        <v>0</v>
      </c>
      <c r="K672" s="47"/>
      <c r="L672" s="48">
        <f t="shared" si="31"/>
        <v>61645500</v>
      </c>
      <c r="M672" s="49"/>
      <c r="N672" s="50"/>
      <c r="O672" s="51"/>
      <c r="Q672" s="52">
        <v>45168</v>
      </c>
      <c r="R672" s="53" t="e">
        <f t="shared" si="32"/>
        <v>#REF!</v>
      </c>
      <c r="S672" s="54" t="e">
        <f>+#REF!-C672</f>
        <v>#REF!</v>
      </c>
      <c r="T672" s="54">
        <f t="shared" si="30"/>
        <v>168</v>
      </c>
    </row>
    <row r="673" spans="1:20" ht="17.25" customHeight="1" x14ac:dyDescent="0.25">
      <c r="A673" s="38" t="s">
        <v>2513</v>
      </c>
      <c r="B673" s="39">
        <v>44999</v>
      </c>
      <c r="C673" s="40">
        <v>45002</v>
      </c>
      <c r="D673" s="41" t="s">
        <v>23</v>
      </c>
      <c r="E673" s="42" t="s">
        <v>2514</v>
      </c>
      <c r="F673" s="42" t="s">
        <v>2515</v>
      </c>
      <c r="G673" s="43">
        <v>54306750</v>
      </c>
      <c r="H673" s="44" t="s">
        <v>26</v>
      </c>
      <c r="I673" s="45" t="s">
        <v>2516</v>
      </c>
      <c r="J673" s="46">
        <v>0</v>
      </c>
      <c r="K673" s="47"/>
      <c r="L673" s="48">
        <f t="shared" si="31"/>
        <v>54306750</v>
      </c>
      <c r="M673" s="49"/>
      <c r="N673" s="50"/>
      <c r="O673" s="51"/>
      <c r="Q673" s="52">
        <v>45168</v>
      </c>
      <c r="R673" s="53" t="e">
        <f t="shared" si="32"/>
        <v>#REF!</v>
      </c>
      <c r="S673" s="54" t="e">
        <f>+#REF!-C673</f>
        <v>#REF!</v>
      </c>
      <c r="T673" s="54">
        <f t="shared" si="30"/>
        <v>166</v>
      </c>
    </row>
    <row r="674" spans="1:20" ht="17.25" customHeight="1" x14ac:dyDescent="0.25">
      <c r="A674" s="38" t="s">
        <v>2517</v>
      </c>
      <c r="B674" s="39">
        <v>44998</v>
      </c>
      <c r="C674" s="40">
        <v>45000</v>
      </c>
      <c r="D674" s="41" t="s">
        <v>23</v>
      </c>
      <c r="E674" s="42" t="s">
        <v>2518</v>
      </c>
      <c r="F674" s="42" t="s">
        <v>2519</v>
      </c>
      <c r="G674" s="43">
        <v>54306750</v>
      </c>
      <c r="H674" s="44" t="s">
        <v>26</v>
      </c>
      <c r="I674" s="45" t="s">
        <v>2520</v>
      </c>
      <c r="J674" s="46">
        <v>0</v>
      </c>
      <c r="K674" s="47"/>
      <c r="L674" s="48">
        <f t="shared" si="31"/>
        <v>54306750</v>
      </c>
      <c r="M674" s="49"/>
      <c r="N674" s="50"/>
      <c r="O674" s="51"/>
      <c r="Q674" s="52">
        <v>45168</v>
      </c>
      <c r="R674" s="53" t="e">
        <f t="shared" si="32"/>
        <v>#REF!</v>
      </c>
      <c r="S674" s="54" t="e">
        <f>+#REF!-C674</f>
        <v>#REF!</v>
      </c>
      <c r="T674" s="54">
        <f t="shared" si="30"/>
        <v>168</v>
      </c>
    </row>
    <row r="675" spans="1:20" ht="17.25" customHeight="1" x14ac:dyDescent="0.25">
      <c r="A675" s="38" t="s">
        <v>2521</v>
      </c>
      <c r="B675" s="39">
        <v>44995</v>
      </c>
      <c r="C675" s="40">
        <v>44998</v>
      </c>
      <c r="D675" s="41" t="s">
        <v>53</v>
      </c>
      <c r="E675" s="42" t="s">
        <v>2522</v>
      </c>
      <c r="F675" s="42" t="s">
        <v>2523</v>
      </c>
      <c r="G675" s="43">
        <v>14100000</v>
      </c>
      <c r="H675" s="44" t="s">
        <v>26</v>
      </c>
      <c r="I675" s="45" t="s">
        <v>2524</v>
      </c>
      <c r="J675" s="46">
        <v>0</v>
      </c>
      <c r="K675" s="47"/>
      <c r="L675" s="48">
        <f t="shared" si="31"/>
        <v>14100000</v>
      </c>
      <c r="M675" s="49"/>
      <c r="N675" s="50"/>
      <c r="O675" s="51"/>
      <c r="Q675" s="52">
        <v>45168</v>
      </c>
      <c r="R675" s="53" t="e">
        <f t="shared" si="32"/>
        <v>#REF!</v>
      </c>
      <c r="S675" s="54" t="e">
        <f>+#REF!-C675</f>
        <v>#REF!</v>
      </c>
      <c r="T675" s="54">
        <f t="shared" si="30"/>
        <v>170</v>
      </c>
    </row>
    <row r="676" spans="1:20" ht="17.25" customHeight="1" x14ac:dyDescent="0.25">
      <c r="A676" s="38" t="s">
        <v>2525</v>
      </c>
      <c r="B676" s="39">
        <v>44995</v>
      </c>
      <c r="C676" s="40">
        <v>44998</v>
      </c>
      <c r="D676" s="41" t="s">
        <v>23</v>
      </c>
      <c r="E676" s="42" t="s">
        <v>2526</v>
      </c>
      <c r="F676" s="42" t="s">
        <v>2527</v>
      </c>
      <c r="G676" s="43">
        <v>18300000</v>
      </c>
      <c r="H676" s="44" t="s">
        <v>26</v>
      </c>
      <c r="I676" s="45" t="s">
        <v>2528</v>
      </c>
      <c r="J676" s="46">
        <v>0</v>
      </c>
      <c r="K676" s="47"/>
      <c r="L676" s="48">
        <f t="shared" si="31"/>
        <v>18300000</v>
      </c>
      <c r="M676" s="49"/>
      <c r="N676" s="50"/>
      <c r="O676" s="51"/>
      <c r="Q676" s="52">
        <v>45168</v>
      </c>
      <c r="R676" s="53" t="e">
        <f t="shared" si="32"/>
        <v>#REF!</v>
      </c>
      <c r="S676" s="54" t="e">
        <f>+#REF!-C676</f>
        <v>#REF!</v>
      </c>
      <c r="T676" s="54">
        <f t="shared" si="30"/>
        <v>170</v>
      </c>
    </row>
    <row r="677" spans="1:20" ht="17.25" customHeight="1" x14ac:dyDescent="0.25">
      <c r="A677" s="38" t="s">
        <v>2529</v>
      </c>
      <c r="B677" s="39">
        <v>44998</v>
      </c>
      <c r="C677" s="40">
        <v>44998</v>
      </c>
      <c r="D677" s="41" t="s">
        <v>23</v>
      </c>
      <c r="E677" s="42" t="s">
        <v>2530</v>
      </c>
      <c r="F677" s="42" t="s">
        <v>2531</v>
      </c>
      <c r="G677" s="43">
        <v>61840000</v>
      </c>
      <c r="H677" s="44" t="s">
        <v>26</v>
      </c>
      <c r="I677" s="45" t="s">
        <v>2532</v>
      </c>
      <c r="J677" s="46">
        <v>12368000</v>
      </c>
      <c r="K677" s="47"/>
      <c r="L677" s="48">
        <f t="shared" si="31"/>
        <v>74208000</v>
      </c>
      <c r="M677" s="49"/>
      <c r="N677" s="50"/>
      <c r="O677" s="51"/>
      <c r="Q677" s="52">
        <v>45168</v>
      </c>
      <c r="R677" s="53" t="e">
        <f t="shared" si="32"/>
        <v>#REF!</v>
      </c>
      <c r="S677" s="54" t="e">
        <f>+#REF!-C677</f>
        <v>#REF!</v>
      </c>
      <c r="T677" s="54">
        <f t="shared" si="30"/>
        <v>170</v>
      </c>
    </row>
    <row r="678" spans="1:20" ht="17.25" customHeight="1" x14ac:dyDescent="0.25">
      <c r="A678" s="38" t="s">
        <v>2533</v>
      </c>
      <c r="B678" s="39">
        <v>44998</v>
      </c>
      <c r="C678" s="40">
        <v>45000</v>
      </c>
      <c r="D678" s="41" t="s">
        <v>23</v>
      </c>
      <c r="E678" s="42" t="s">
        <v>2534</v>
      </c>
      <c r="F678" s="42" t="s">
        <v>2535</v>
      </c>
      <c r="G678" s="43">
        <v>16800000</v>
      </c>
      <c r="H678" s="44" t="s">
        <v>26</v>
      </c>
      <c r="I678" s="45" t="s">
        <v>2536</v>
      </c>
      <c r="J678" s="46">
        <v>0</v>
      </c>
      <c r="K678" s="47"/>
      <c r="L678" s="48">
        <f t="shared" si="31"/>
        <v>16800000</v>
      </c>
      <c r="M678" s="49"/>
      <c r="N678" s="50"/>
      <c r="O678" s="51"/>
      <c r="Q678" s="52">
        <v>45168</v>
      </c>
      <c r="R678" s="53" t="e">
        <f t="shared" si="32"/>
        <v>#REF!</v>
      </c>
      <c r="S678" s="54" t="e">
        <f>+#REF!-C678</f>
        <v>#REF!</v>
      </c>
      <c r="T678" s="54">
        <f t="shared" si="30"/>
        <v>168</v>
      </c>
    </row>
    <row r="679" spans="1:20" ht="17.25" customHeight="1" x14ac:dyDescent="0.25">
      <c r="A679" s="38" t="s">
        <v>2537</v>
      </c>
      <c r="B679" s="39">
        <v>44999</v>
      </c>
      <c r="C679" s="40">
        <v>45000</v>
      </c>
      <c r="D679" s="41" t="s">
        <v>23</v>
      </c>
      <c r="E679" s="42" t="s">
        <v>2538</v>
      </c>
      <c r="F679" s="42" t="s">
        <v>2539</v>
      </c>
      <c r="G679" s="43">
        <v>18300000</v>
      </c>
      <c r="H679" s="44" t="s">
        <v>26</v>
      </c>
      <c r="I679" s="45" t="s">
        <v>2540</v>
      </c>
      <c r="J679" s="46">
        <v>0</v>
      </c>
      <c r="K679" s="47"/>
      <c r="L679" s="48">
        <f t="shared" si="31"/>
        <v>18300000</v>
      </c>
      <c r="M679" s="49"/>
      <c r="N679" s="50"/>
      <c r="O679" s="51"/>
      <c r="Q679" s="52">
        <v>45168</v>
      </c>
      <c r="R679" s="53" t="e">
        <f t="shared" si="32"/>
        <v>#REF!</v>
      </c>
      <c r="S679" s="54" t="e">
        <f>+#REF!-C679</f>
        <v>#REF!</v>
      </c>
      <c r="T679" s="54">
        <f t="shared" si="30"/>
        <v>168</v>
      </c>
    </row>
    <row r="680" spans="1:20" ht="17.25" customHeight="1" x14ac:dyDescent="0.25">
      <c r="A680" s="38" t="s">
        <v>2541</v>
      </c>
      <c r="B680" s="39">
        <v>44999</v>
      </c>
      <c r="C680" s="40">
        <v>45000</v>
      </c>
      <c r="D680" s="41" t="s">
        <v>53</v>
      </c>
      <c r="E680" s="42" t="s">
        <v>2542</v>
      </c>
      <c r="F680" s="42" t="s">
        <v>2543</v>
      </c>
      <c r="G680" s="43">
        <v>10500000</v>
      </c>
      <c r="H680" s="44" t="s">
        <v>26</v>
      </c>
      <c r="I680" s="45" t="s">
        <v>2544</v>
      </c>
      <c r="J680" s="46">
        <v>0</v>
      </c>
      <c r="K680" s="47"/>
      <c r="L680" s="48">
        <f t="shared" si="31"/>
        <v>10500000</v>
      </c>
      <c r="M680" s="49"/>
      <c r="N680" s="50"/>
      <c r="O680" s="51"/>
      <c r="Q680" s="52">
        <v>45168</v>
      </c>
      <c r="R680" s="53" t="e">
        <f t="shared" si="32"/>
        <v>#REF!</v>
      </c>
      <c r="S680" s="54" t="e">
        <f>+#REF!-C680</f>
        <v>#REF!</v>
      </c>
      <c r="T680" s="54">
        <f t="shared" si="30"/>
        <v>168</v>
      </c>
    </row>
    <row r="681" spans="1:20" ht="17.25" customHeight="1" x14ac:dyDescent="0.25">
      <c r="A681" s="38" t="s">
        <v>2545</v>
      </c>
      <c r="B681" s="39">
        <v>45001</v>
      </c>
      <c r="C681" s="40">
        <v>45002</v>
      </c>
      <c r="D681" s="41" t="s">
        <v>23</v>
      </c>
      <c r="E681" s="42" t="s">
        <v>2546</v>
      </c>
      <c r="F681" s="42" t="s">
        <v>2547</v>
      </c>
      <c r="G681" s="43">
        <v>18300000</v>
      </c>
      <c r="H681" s="44" t="s">
        <v>26</v>
      </c>
      <c r="I681" s="45" t="s">
        <v>2548</v>
      </c>
      <c r="J681" s="46">
        <v>0</v>
      </c>
      <c r="K681" s="47"/>
      <c r="L681" s="48">
        <f t="shared" si="31"/>
        <v>18300000</v>
      </c>
      <c r="M681" s="49"/>
      <c r="N681" s="50"/>
      <c r="O681" s="51"/>
      <c r="Q681" s="52">
        <v>45168</v>
      </c>
      <c r="R681" s="53" t="e">
        <f t="shared" si="32"/>
        <v>#REF!</v>
      </c>
      <c r="S681" s="54" t="e">
        <f>+#REF!-C681</f>
        <v>#REF!</v>
      </c>
      <c r="T681" s="54">
        <f t="shared" si="30"/>
        <v>166</v>
      </c>
    </row>
    <row r="682" spans="1:20" ht="17.25" customHeight="1" x14ac:dyDescent="0.25">
      <c r="A682" s="38" t="s">
        <v>2549</v>
      </c>
      <c r="B682" s="39">
        <v>45001</v>
      </c>
      <c r="C682" s="40">
        <v>45007</v>
      </c>
      <c r="D682" s="41" t="s">
        <v>23</v>
      </c>
      <c r="E682" s="42" t="s">
        <v>2550</v>
      </c>
      <c r="F682" s="42" t="s">
        <v>2551</v>
      </c>
      <c r="G682" s="43">
        <v>47277000</v>
      </c>
      <c r="H682" s="44" t="s">
        <v>26</v>
      </c>
      <c r="I682" s="45" t="s">
        <v>2552</v>
      </c>
      <c r="J682" s="46">
        <v>0</v>
      </c>
      <c r="K682" s="47"/>
      <c r="L682" s="48">
        <f t="shared" si="31"/>
        <v>47277000</v>
      </c>
      <c r="M682" s="49"/>
      <c r="N682" s="50"/>
      <c r="O682" s="51"/>
      <c r="Q682" s="52">
        <v>45168</v>
      </c>
      <c r="R682" s="53" t="e">
        <f t="shared" si="32"/>
        <v>#REF!</v>
      </c>
      <c r="S682" s="54" t="e">
        <f>+#REF!-C682</f>
        <v>#REF!</v>
      </c>
      <c r="T682" s="54">
        <f t="shared" si="30"/>
        <v>161</v>
      </c>
    </row>
    <row r="683" spans="1:20" ht="17.25" customHeight="1" x14ac:dyDescent="0.25">
      <c r="A683" s="38" t="s">
        <v>2553</v>
      </c>
      <c r="B683" s="39">
        <v>44999</v>
      </c>
      <c r="C683" s="40">
        <v>44999</v>
      </c>
      <c r="D683" s="41" t="s">
        <v>23</v>
      </c>
      <c r="E683" s="42" t="s">
        <v>2554</v>
      </c>
      <c r="F683" s="42" t="s">
        <v>2555</v>
      </c>
      <c r="G683" s="43">
        <v>18300000</v>
      </c>
      <c r="H683" s="44" t="s">
        <v>26</v>
      </c>
      <c r="I683" s="45" t="s">
        <v>2556</v>
      </c>
      <c r="J683" s="46">
        <v>0</v>
      </c>
      <c r="K683" s="47"/>
      <c r="L683" s="48">
        <f t="shared" si="31"/>
        <v>18300000</v>
      </c>
      <c r="M683" s="49"/>
      <c r="N683" s="50"/>
      <c r="O683" s="51"/>
      <c r="Q683" s="52">
        <v>45168</v>
      </c>
      <c r="R683" s="53" t="e">
        <f t="shared" si="32"/>
        <v>#REF!</v>
      </c>
      <c r="S683" s="54" t="e">
        <f>+#REF!-C683</f>
        <v>#REF!</v>
      </c>
      <c r="T683" s="54">
        <f t="shared" si="30"/>
        <v>169</v>
      </c>
    </row>
    <row r="684" spans="1:20" ht="17.25" customHeight="1" x14ac:dyDescent="0.25">
      <c r="A684" s="38" t="s">
        <v>2557</v>
      </c>
      <c r="B684" s="39">
        <v>44999</v>
      </c>
      <c r="C684" s="40">
        <v>44999</v>
      </c>
      <c r="D684" s="41" t="s">
        <v>23</v>
      </c>
      <c r="E684" s="42" t="s">
        <v>2558</v>
      </c>
      <c r="F684" s="42" t="s">
        <v>2559</v>
      </c>
      <c r="G684" s="43">
        <v>60000000</v>
      </c>
      <c r="H684" s="44" t="s">
        <v>26</v>
      </c>
      <c r="I684" s="45" t="s">
        <v>2560</v>
      </c>
      <c r="J684" s="46">
        <v>0</v>
      </c>
      <c r="K684" s="47"/>
      <c r="L684" s="48">
        <f t="shared" si="31"/>
        <v>60000000</v>
      </c>
      <c r="M684" s="49"/>
      <c r="N684" s="50"/>
      <c r="O684" s="51"/>
      <c r="Q684" s="52">
        <v>45168</v>
      </c>
      <c r="R684" s="53" t="e">
        <f t="shared" si="32"/>
        <v>#REF!</v>
      </c>
      <c r="S684" s="54" t="e">
        <f>+#REF!-C684</f>
        <v>#REF!</v>
      </c>
      <c r="T684" s="54">
        <f t="shared" si="30"/>
        <v>169</v>
      </c>
    </row>
    <row r="685" spans="1:20" ht="17.25" customHeight="1" x14ac:dyDescent="0.25">
      <c r="A685" s="38" t="s">
        <v>2561</v>
      </c>
      <c r="B685" s="39">
        <v>45001</v>
      </c>
      <c r="C685" s="40">
        <v>45006</v>
      </c>
      <c r="D685" s="41" t="s">
        <v>2562</v>
      </c>
      <c r="E685" s="42" t="s">
        <v>2563</v>
      </c>
      <c r="F685" s="42" t="s">
        <v>2564</v>
      </c>
      <c r="G685" s="43">
        <v>46000000</v>
      </c>
      <c r="H685" s="44" t="s">
        <v>2565</v>
      </c>
      <c r="I685" s="45" t="s">
        <v>2566</v>
      </c>
      <c r="J685" s="46">
        <v>23000000</v>
      </c>
      <c r="K685" s="47"/>
      <c r="L685" s="48">
        <f t="shared" si="31"/>
        <v>69000000</v>
      </c>
      <c r="M685" s="49"/>
      <c r="N685" s="50"/>
      <c r="O685" s="51"/>
      <c r="Q685" s="52">
        <v>45168</v>
      </c>
      <c r="R685" s="53" t="e">
        <f t="shared" si="32"/>
        <v>#REF!</v>
      </c>
      <c r="S685" s="54" t="e">
        <f>+#REF!-C685</f>
        <v>#REF!</v>
      </c>
      <c r="T685" s="54">
        <f t="shared" si="30"/>
        <v>162</v>
      </c>
    </row>
    <row r="686" spans="1:20" ht="17.25" customHeight="1" x14ac:dyDescent="0.25">
      <c r="A686" s="38" t="s">
        <v>2561</v>
      </c>
      <c r="B686" s="39">
        <v>45001</v>
      </c>
      <c r="C686" s="40">
        <v>45006</v>
      </c>
      <c r="D686" s="41" t="s">
        <v>2562</v>
      </c>
      <c r="E686" s="42" t="s">
        <v>2563</v>
      </c>
      <c r="F686" s="42" t="s">
        <v>2564</v>
      </c>
      <c r="G686" s="43">
        <v>6200000</v>
      </c>
      <c r="H686" s="44" t="s">
        <v>2565</v>
      </c>
      <c r="I686" s="45" t="s">
        <v>2566</v>
      </c>
      <c r="J686" s="46">
        <v>3100000</v>
      </c>
      <c r="K686" s="47"/>
      <c r="L686" s="48">
        <f t="shared" si="31"/>
        <v>9300000</v>
      </c>
      <c r="M686" s="49"/>
      <c r="N686" s="50"/>
      <c r="O686" s="51"/>
      <c r="Q686" s="52">
        <v>45168</v>
      </c>
      <c r="R686" s="53" t="e">
        <f t="shared" si="32"/>
        <v>#REF!</v>
      </c>
      <c r="S686" s="54" t="e">
        <f>+#REF!-C686</f>
        <v>#REF!</v>
      </c>
      <c r="T686" s="54">
        <f t="shared" si="30"/>
        <v>162</v>
      </c>
    </row>
    <row r="687" spans="1:20" ht="17.25" customHeight="1" x14ac:dyDescent="0.25">
      <c r="A687" s="38" t="s">
        <v>2567</v>
      </c>
      <c r="B687" s="39">
        <v>45002</v>
      </c>
      <c r="C687" s="40">
        <v>45006</v>
      </c>
      <c r="D687" s="41" t="s">
        <v>23</v>
      </c>
      <c r="E687" s="42" t="s">
        <v>2568</v>
      </c>
      <c r="F687" s="42" t="s">
        <v>849</v>
      </c>
      <c r="G687" s="43">
        <v>54306750</v>
      </c>
      <c r="H687" s="44" t="s">
        <v>26</v>
      </c>
      <c r="I687" s="45" t="s">
        <v>2569</v>
      </c>
      <c r="J687" s="46">
        <v>0</v>
      </c>
      <c r="K687" s="47"/>
      <c r="L687" s="48">
        <f t="shared" si="31"/>
        <v>54306750</v>
      </c>
      <c r="M687" s="49"/>
      <c r="N687" s="50"/>
      <c r="O687" s="51"/>
      <c r="Q687" s="52">
        <v>45168</v>
      </c>
      <c r="R687" s="53" t="e">
        <f t="shared" si="32"/>
        <v>#REF!</v>
      </c>
      <c r="S687" s="54" t="e">
        <f>+#REF!-C687</f>
        <v>#REF!</v>
      </c>
      <c r="T687" s="54">
        <f t="shared" si="30"/>
        <v>162</v>
      </c>
    </row>
    <row r="688" spans="1:20" ht="17.25" customHeight="1" x14ac:dyDescent="0.25">
      <c r="A688" s="38" t="s">
        <v>2570</v>
      </c>
      <c r="B688" s="39">
        <v>44999</v>
      </c>
      <c r="C688" s="40">
        <v>45000</v>
      </c>
      <c r="D688" s="41" t="s">
        <v>23</v>
      </c>
      <c r="E688" s="42" t="s">
        <v>2571</v>
      </c>
      <c r="F688" s="42" t="s">
        <v>2572</v>
      </c>
      <c r="G688" s="43">
        <v>54400000</v>
      </c>
      <c r="H688" s="44" t="s">
        <v>26</v>
      </c>
      <c r="I688" s="45" t="s">
        <v>2573</v>
      </c>
      <c r="J688" s="46">
        <v>9066667</v>
      </c>
      <c r="K688" s="47"/>
      <c r="L688" s="48">
        <f t="shared" si="31"/>
        <v>63466667</v>
      </c>
      <c r="M688" s="49"/>
      <c r="N688" s="50"/>
      <c r="O688" s="51"/>
      <c r="Q688" s="52">
        <v>45168</v>
      </c>
      <c r="R688" s="53" t="e">
        <f t="shared" si="32"/>
        <v>#REF!</v>
      </c>
      <c r="S688" s="54" t="e">
        <f>+#REF!-C688</f>
        <v>#REF!</v>
      </c>
      <c r="T688" s="54">
        <f t="shared" si="30"/>
        <v>168</v>
      </c>
    </row>
    <row r="689" spans="1:20" ht="17.25" customHeight="1" x14ac:dyDescent="0.25">
      <c r="A689" s="38" t="s">
        <v>2574</v>
      </c>
      <c r="B689" s="39">
        <v>45001</v>
      </c>
      <c r="C689" s="40">
        <v>45002</v>
      </c>
      <c r="D689" s="41" t="s">
        <v>23</v>
      </c>
      <c r="E689" s="42" t="s">
        <v>2575</v>
      </c>
      <c r="F689" s="42" t="s">
        <v>2576</v>
      </c>
      <c r="G689" s="43">
        <v>8052000</v>
      </c>
      <c r="H689" s="44" t="s">
        <v>26</v>
      </c>
      <c r="I689" s="45" t="s">
        <v>2577</v>
      </c>
      <c r="J689" s="46">
        <v>0</v>
      </c>
      <c r="K689" s="47"/>
      <c r="L689" s="48">
        <f t="shared" si="31"/>
        <v>8052000</v>
      </c>
      <c r="M689" s="49"/>
      <c r="N689" s="50"/>
      <c r="O689" s="51"/>
      <c r="Q689" s="52">
        <v>45168</v>
      </c>
      <c r="R689" s="53" t="e">
        <f t="shared" si="32"/>
        <v>#REF!</v>
      </c>
      <c r="S689" s="54" t="e">
        <f>+#REF!-C689</f>
        <v>#REF!</v>
      </c>
      <c r="T689" s="54">
        <f t="shared" si="30"/>
        <v>166</v>
      </c>
    </row>
    <row r="690" spans="1:20" ht="17.25" customHeight="1" x14ac:dyDescent="0.25">
      <c r="A690" s="38" t="s">
        <v>2578</v>
      </c>
      <c r="B690" s="39">
        <v>45002</v>
      </c>
      <c r="C690" s="40">
        <v>45006</v>
      </c>
      <c r="D690" s="41" t="s">
        <v>23</v>
      </c>
      <c r="E690" s="42" t="s">
        <v>2579</v>
      </c>
      <c r="F690" s="42" t="s">
        <v>2580</v>
      </c>
      <c r="G690" s="43">
        <v>49500000</v>
      </c>
      <c r="H690" s="44" t="s">
        <v>26</v>
      </c>
      <c r="I690" s="45" t="s">
        <v>2581</v>
      </c>
      <c r="J690" s="46">
        <v>0</v>
      </c>
      <c r="K690" s="47"/>
      <c r="L690" s="48">
        <f t="shared" si="31"/>
        <v>49500000</v>
      </c>
      <c r="M690" s="49"/>
      <c r="N690" s="50"/>
      <c r="O690" s="51"/>
      <c r="Q690" s="52">
        <v>45168</v>
      </c>
      <c r="R690" s="53" t="e">
        <f t="shared" si="32"/>
        <v>#REF!</v>
      </c>
      <c r="S690" s="54" t="e">
        <f>+#REF!-C690</f>
        <v>#REF!</v>
      </c>
      <c r="T690" s="54">
        <f t="shared" si="30"/>
        <v>162</v>
      </c>
    </row>
    <row r="691" spans="1:20" ht="17.25" customHeight="1" x14ac:dyDescent="0.25">
      <c r="A691" s="38" t="s">
        <v>2582</v>
      </c>
      <c r="B691" s="39">
        <v>45001</v>
      </c>
      <c r="C691" s="40">
        <v>45001</v>
      </c>
      <c r="D691" s="41" t="s">
        <v>23</v>
      </c>
      <c r="E691" s="42" t="s">
        <v>2583</v>
      </c>
      <c r="F691" s="42" t="s">
        <v>2584</v>
      </c>
      <c r="G691" s="43">
        <v>76000000</v>
      </c>
      <c r="H691" s="44" t="s">
        <v>26</v>
      </c>
      <c r="I691" s="45" t="s">
        <v>2585</v>
      </c>
      <c r="J691" s="46">
        <v>0</v>
      </c>
      <c r="K691" s="47"/>
      <c r="L691" s="48">
        <f t="shared" si="31"/>
        <v>76000000</v>
      </c>
      <c r="M691" s="49"/>
      <c r="N691" s="50"/>
      <c r="O691" s="51"/>
      <c r="Q691" s="52">
        <v>45168</v>
      </c>
      <c r="R691" s="53" t="e">
        <f t="shared" si="32"/>
        <v>#REF!</v>
      </c>
      <c r="S691" s="54" t="e">
        <f>+#REF!-C691</f>
        <v>#REF!</v>
      </c>
      <c r="T691" s="54">
        <f t="shared" si="30"/>
        <v>167</v>
      </c>
    </row>
    <row r="692" spans="1:20" ht="17.25" customHeight="1" x14ac:dyDescent="0.25">
      <c r="A692" s="38" t="s">
        <v>2586</v>
      </c>
      <c r="B692" s="39">
        <v>45001</v>
      </c>
      <c r="C692" s="40">
        <v>45001</v>
      </c>
      <c r="D692" s="41" t="s">
        <v>23</v>
      </c>
      <c r="E692" s="42" t="s">
        <v>2587</v>
      </c>
      <c r="F692" s="42" t="s">
        <v>207</v>
      </c>
      <c r="G692" s="43">
        <v>49440000</v>
      </c>
      <c r="H692" s="44" t="s">
        <v>26</v>
      </c>
      <c r="I692" s="45" t="s">
        <v>2588</v>
      </c>
      <c r="J692" s="46">
        <v>0</v>
      </c>
      <c r="K692" s="47"/>
      <c r="L692" s="48">
        <f t="shared" si="31"/>
        <v>49440000</v>
      </c>
      <c r="M692" s="49"/>
      <c r="N692" s="50"/>
      <c r="O692" s="51"/>
      <c r="Q692" s="52">
        <v>45168</v>
      </c>
      <c r="R692" s="53" t="e">
        <f t="shared" si="32"/>
        <v>#REF!</v>
      </c>
      <c r="S692" s="54" t="e">
        <f>+#REF!-C692</f>
        <v>#REF!</v>
      </c>
      <c r="T692" s="54">
        <f t="shared" si="30"/>
        <v>167</v>
      </c>
    </row>
    <row r="693" spans="1:20" ht="17.25" customHeight="1" x14ac:dyDescent="0.25">
      <c r="A693" s="38" t="s">
        <v>2589</v>
      </c>
      <c r="B693" s="39">
        <v>45001</v>
      </c>
      <c r="C693" s="40">
        <v>45001</v>
      </c>
      <c r="D693" s="41" t="s">
        <v>23</v>
      </c>
      <c r="E693" s="42" t="s">
        <v>2590</v>
      </c>
      <c r="F693" s="42" t="s">
        <v>2591</v>
      </c>
      <c r="G693" s="43">
        <v>74160000</v>
      </c>
      <c r="H693" s="44" t="s">
        <v>26</v>
      </c>
      <c r="I693" s="45" t="s">
        <v>2592</v>
      </c>
      <c r="J693" s="46">
        <v>0</v>
      </c>
      <c r="K693" s="47"/>
      <c r="L693" s="48">
        <f t="shared" si="31"/>
        <v>74160000</v>
      </c>
      <c r="M693" s="49"/>
      <c r="N693" s="50"/>
      <c r="O693" s="51"/>
      <c r="Q693" s="52">
        <v>45168</v>
      </c>
      <c r="R693" s="53" t="e">
        <f t="shared" si="32"/>
        <v>#REF!</v>
      </c>
      <c r="S693" s="54" t="e">
        <f>+#REF!-C693</f>
        <v>#REF!</v>
      </c>
      <c r="T693" s="54">
        <f t="shared" si="30"/>
        <v>167</v>
      </c>
    </row>
    <row r="694" spans="1:20" ht="17.25" customHeight="1" x14ac:dyDescent="0.25">
      <c r="A694" s="38" t="s">
        <v>2593</v>
      </c>
      <c r="B694" s="39">
        <v>45001</v>
      </c>
      <c r="C694" s="40">
        <v>45001</v>
      </c>
      <c r="D694" s="41" t="s">
        <v>23</v>
      </c>
      <c r="E694" s="42" t="s">
        <v>2594</v>
      </c>
      <c r="F694" s="42" t="s">
        <v>2595</v>
      </c>
      <c r="G694" s="43">
        <v>58400000</v>
      </c>
      <c r="H694" s="44" t="s">
        <v>26</v>
      </c>
      <c r="I694" s="45" t="s">
        <v>2596</v>
      </c>
      <c r="J694" s="46">
        <v>0</v>
      </c>
      <c r="K694" s="47"/>
      <c r="L694" s="48">
        <f t="shared" si="31"/>
        <v>58400000</v>
      </c>
      <c r="M694" s="49"/>
      <c r="N694" s="50"/>
      <c r="O694" s="51"/>
      <c r="Q694" s="52">
        <v>45168</v>
      </c>
      <c r="R694" s="53" t="e">
        <f t="shared" si="32"/>
        <v>#REF!</v>
      </c>
      <c r="S694" s="54" t="e">
        <f>+#REF!-C694</f>
        <v>#REF!</v>
      </c>
      <c r="T694" s="54">
        <f t="shared" si="30"/>
        <v>167</v>
      </c>
    </row>
    <row r="695" spans="1:20" ht="17.25" customHeight="1" x14ac:dyDescent="0.25">
      <c r="A695" s="38" t="s">
        <v>2597</v>
      </c>
      <c r="B695" s="39">
        <v>45001</v>
      </c>
      <c r="C695" s="40">
        <v>45001</v>
      </c>
      <c r="D695" s="41" t="s">
        <v>23</v>
      </c>
      <c r="E695" s="42" t="s">
        <v>2598</v>
      </c>
      <c r="F695" s="42" t="s">
        <v>2599</v>
      </c>
      <c r="G695" s="43">
        <v>47277000</v>
      </c>
      <c r="H695" s="44" t="s">
        <v>26</v>
      </c>
      <c r="I695" s="45" t="s">
        <v>2600</v>
      </c>
      <c r="J695" s="46">
        <v>0</v>
      </c>
      <c r="K695" s="47"/>
      <c r="L695" s="48">
        <f t="shared" si="31"/>
        <v>47277000</v>
      </c>
      <c r="M695" s="49"/>
      <c r="N695" s="50"/>
      <c r="O695" s="51"/>
      <c r="Q695" s="52">
        <v>45168</v>
      </c>
      <c r="R695" s="53" t="e">
        <f t="shared" si="32"/>
        <v>#REF!</v>
      </c>
      <c r="S695" s="54" t="e">
        <f>+#REF!-C695</f>
        <v>#REF!</v>
      </c>
      <c r="T695" s="54">
        <f t="shared" si="30"/>
        <v>167</v>
      </c>
    </row>
    <row r="696" spans="1:20" ht="17.25" customHeight="1" x14ac:dyDescent="0.25">
      <c r="A696" s="38" t="s">
        <v>2601</v>
      </c>
      <c r="B696" s="39">
        <v>45001</v>
      </c>
      <c r="C696" s="40">
        <v>45001</v>
      </c>
      <c r="D696" s="41" t="s">
        <v>23</v>
      </c>
      <c r="E696" s="42" t="s">
        <v>2602</v>
      </c>
      <c r="F696" s="42" t="s">
        <v>2603</v>
      </c>
      <c r="G696" s="43">
        <v>88065000</v>
      </c>
      <c r="H696" s="44" t="s">
        <v>26</v>
      </c>
      <c r="I696" s="45" t="s">
        <v>2604</v>
      </c>
      <c r="J696" s="46">
        <v>0</v>
      </c>
      <c r="K696" s="47"/>
      <c r="L696" s="48">
        <f t="shared" si="31"/>
        <v>88065000</v>
      </c>
      <c r="M696" s="49"/>
      <c r="N696" s="50"/>
      <c r="O696" s="51"/>
      <c r="Q696" s="52">
        <v>45168</v>
      </c>
      <c r="R696" s="53" t="e">
        <f t="shared" si="32"/>
        <v>#REF!</v>
      </c>
      <c r="S696" s="54" t="e">
        <f>+#REF!-C696</f>
        <v>#REF!</v>
      </c>
      <c r="T696" s="54">
        <f t="shared" si="30"/>
        <v>167</v>
      </c>
    </row>
    <row r="697" spans="1:20" ht="17.25" customHeight="1" x14ac:dyDescent="0.25">
      <c r="A697" s="38" t="s">
        <v>2605</v>
      </c>
      <c r="B697" s="39">
        <v>45001</v>
      </c>
      <c r="C697" s="40">
        <v>45001</v>
      </c>
      <c r="D697" s="41" t="s">
        <v>23</v>
      </c>
      <c r="E697" s="42" t="s">
        <v>2606</v>
      </c>
      <c r="F697" s="42" t="s">
        <v>2607</v>
      </c>
      <c r="G697" s="43">
        <v>44868000</v>
      </c>
      <c r="H697" s="44" t="s">
        <v>26</v>
      </c>
      <c r="I697" s="45" t="s">
        <v>2608</v>
      </c>
      <c r="J697" s="46">
        <v>22434000</v>
      </c>
      <c r="K697" s="47"/>
      <c r="L697" s="48">
        <f t="shared" si="31"/>
        <v>67302000</v>
      </c>
      <c r="M697" s="49"/>
      <c r="N697" s="50"/>
      <c r="O697" s="51"/>
      <c r="Q697" s="52">
        <v>45168</v>
      </c>
      <c r="R697" s="53" t="e">
        <f t="shared" si="32"/>
        <v>#REF!</v>
      </c>
      <c r="S697" s="54" t="e">
        <f>+#REF!-C697</f>
        <v>#REF!</v>
      </c>
      <c r="T697" s="54">
        <f t="shared" si="30"/>
        <v>167</v>
      </c>
    </row>
    <row r="698" spans="1:20" ht="17.25" customHeight="1" x14ac:dyDescent="0.25">
      <c r="A698" s="38" t="s">
        <v>2609</v>
      </c>
      <c r="B698" s="39">
        <v>45001</v>
      </c>
      <c r="C698" s="40">
        <v>45001</v>
      </c>
      <c r="D698" s="41" t="s">
        <v>23</v>
      </c>
      <c r="E698" s="42" t="s">
        <v>2610</v>
      </c>
      <c r="F698" s="42" t="s">
        <v>2611</v>
      </c>
      <c r="G698" s="43">
        <v>21012000</v>
      </c>
      <c r="H698" s="44" t="s">
        <v>26</v>
      </c>
      <c r="I698" s="45" t="s">
        <v>2612</v>
      </c>
      <c r="J698" s="46">
        <v>10506000</v>
      </c>
      <c r="K698" s="47"/>
      <c r="L698" s="48">
        <f t="shared" si="31"/>
        <v>31518000</v>
      </c>
      <c r="M698" s="49"/>
      <c r="N698" s="50"/>
      <c r="O698" s="51"/>
      <c r="Q698" s="52">
        <v>45168</v>
      </c>
      <c r="R698" s="53" t="e">
        <f t="shared" si="32"/>
        <v>#REF!</v>
      </c>
      <c r="S698" s="54" t="e">
        <f>+#REF!-C698</f>
        <v>#REF!</v>
      </c>
      <c r="T698" s="54">
        <f t="shared" si="30"/>
        <v>167</v>
      </c>
    </row>
    <row r="699" spans="1:20" ht="17.25" customHeight="1" x14ac:dyDescent="0.25">
      <c r="A699" s="38" t="s">
        <v>2613</v>
      </c>
      <c r="B699" s="39">
        <v>45002</v>
      </c>
      <c r="C699" s="40">
        <v>45002</v>
      </c>
      <c r="D699" s="41" t="s">
        <v>23</v>
      </c>
      <c r="E699" s="42" t="s">
        <v>2614</v>
      </c>
      <c r="F699" s="42" t="s">
        <v>1697</v>
      </c>
      <c r="G699" s="43">
        <v>55620000</v>
      </c>
      <c r="H699" s="44" t="s">
        <v>26</v>
      </c>
      <c r="I699" s="45" t="s">
        <v>2615</v>
      </c>
      <c r="J699" s="46">
        <v>0</v>
      </c>
      <c r="K699" s="47"/>
      <c r="L699" s="48">
        <f t="shared" si="31"/>
        <v>55620000</v>
      </c>
      <c r="M699" s="49"/>
      <c r="N699" s="50"/>
      <c r="O699" s="51"/>
      <c r="Q699" s="52">
        <v>45168</v>
      </c>
      <c r="R699" s="53" t="e">
        <f t="shared" si="32"/>
        <v>#REF!</v>
      </c>
      <c r="S699" s="54" t="e">
        <f>+#REF!-C699</f>
        <v>#REF!</v>
      </c>
      <c r="T699" s="54">
        <f t="shared" si="30"/>
        <v>166</v>
      </c>
    </row>
    <row r="700" spans="1:20" ht="17.25" customHeight="1" x14ac:dyDescent="0.25">
      <c r="A700" s="38" t="s">
        <v>2616</v>
      </c>
      <c r="B700" s="39">
        <v>45006</v>
      </c>
      <c r="C700" s="40">
        <v>45006</v>
      </c>
      <c r="D700" s="41" t="s">
        <v>23</v>
      </c>
      <c r="E700" s="42" t="s">
        <v>2617</v>
      </c>
      <c r="F700" s="42" t="s">
        <v>2618</v>
      </c>
      <c r="G700" s="43">
        <v>76755600</v>
      </c>
      <c r="H700" s="44" t="s">
        <v>26</v>
      </c>
      <c r="I700" s="45" t="s">
        <v>2619</v>
      </c>
      <c r="J700" s="46">
        <v>0</v>
      </c>
      <c r="K700" s="47"/>
      <c r="L700" s="48">
        <f t="shared" si="31"/>
        <v>76755600</v>
      </c>
      <c r="M700" s="49"/>
      <c r="N700" s="50"/>
      <c r="O700" s="51"/>
      <c r="Q700" s="52">
        <v>45168</v>
      </c>
      <c r="R700" s="53" t="e">
        <f t="shared" si="32"/>
        <v>#REF!</v>
      </c>
      <c r="S700" s="54" t="e">
        <f>+#REF!-C700</f>
        <v>#REF!</v>
      </c>
      <c r="T700" s="54">
        <f t="shared" si="30"/>
        <v>162</v>
      </c>
    </row>
    <row r="701" spans="1:20" ht="17.25" customHeight="1" x14ac:dyDescent="0.25">
      <c r="A701" s="38" t="s">
        <v>2620</v>
      </c>
      <c r="B701" s="39">
        <v>45006</v>
      </c>
      <c r="C701" s="40">
        <v>45007</v>
      </c>
      <c r="D701" s="41" t="s">
        <v>23</v>
      </c>
      <c r="E701" s="42" t="s">
        <v>2621</v>
      </c>
      <c r="F701" s="42" t="s">
        <v>2622</v>
      </c>
      <c r="G701" s="43">
        <v>59600000</v>
      </c>
      <c r="H701" s="44" t="s">
        <v>26</v>
      </c>
      <c r="I701" s="45" t="s">
        <v>2623</v>
      </c>
      <c r="J701" s="46">
        <v>0</v>
      </c>
      <c r="K701" s="47"/>
      <c r="L701" s="48">
        <f t="shared" si="31"/>
        <v>59600000</v>
      </c>
      <c r="M701" s="49"/>
      <c r="N701" s="50"/>
      <c r="O701" s="51"/>
      <c r="Q701" s="52">
        <v>45168</v>
      </c>
      <c r="R701" s="53" t="e">
        <f t="shared" si="32"/>
        <v>#REF!</v>
      </c>
      <c r="S701" s="54" t="e">
        <f>+#REF!-C701</f>
        <v>#REF!</v>
      </c>
      <c r="T701" s="54">
        <f t="shared" si="30"/>
        <v>161</v>
      </c>
    </row>
    <row r="702" spans="1:20" ht="17.25" customHeight="1" x14ac:dyDescent="0.25">
      <c r="A702" s="38" t="s">
        <v>2624</v>
      </c>
      <c r="B702" s="39">
        <v>45002</v>
      </c>
      <c r="C702" s="40">
        <v>45006</v>
      </c>
      <c r="D702" s="41" t="s">
        <v>23</v>
      </c>
      <c r="E702" s="42" t="s">
        <v>2625</v>
      </c>
      <c r="F702" s="42" t="s">
        <v>2626</v>
      </c>
      <c r="G702" s="43">
        <v>61645500</v>
      </c>
      <c r="H702" s="44" t="s">
        <v>26</v>
      </c>
      <c r="I702" s="45" t="s">
        <v>2627</v>
      </c>
      <c r="J702" s="46">
        <v>0</v>
      </c>
      <c r="K702" s="47"/>
      <c r="L702" s="48">
        <f t="shared" si="31"/>
        <v>61645500</v>
      </c>
      <c r="M702" s="49"/>
      <c r="N702" s="50"/>
      <c r="O702" s="51"/>
      <c r="Q702" s="52">
        <v>45168</v>
      </c>
      <c r="R702" s="53" t="e">
        <f t="shared" si="32"/>
        <v>#REF!</v>
      </c>
      <c r="S702" s="54" t="e">
        <f>+#REF!-C702</f>
        <v>#REF!</v>
      </c>
      <c r="T702" s="54">
        <f t="shared" si="30"/>
        <v>162</v>
      </c>
    </row>
    <row r="703" spans="1:20" ht="17.25" customHeight="1" x14ac:dyDescent="0.25">
      <c r="A703" s="38" t="s">
        <v>2628</v>
      </c>
      <c r="B703" s="39">
        <v>45001</v>
      </c>
      <c r="C703" s="40">
        <v>45002</v>
      </c>
      <c r="D703" s="41" t="s">
        <v>23</v>
      </c>
      <c r="E703" s="42" t="s">
        <v>2629</v>
      </c>
      <c r="F703" s="42" t="s">
        <v>2630</v>
      </c>
      <c r="G703" s="43">
        <v>92000000</v>
      </c>
      <c r="H703" s="44" t="s">
        <v>26</v>
      </c>
      <c r="I703" s="45" t="s">
        <v>2631</v>
      </c>
      <c r="J703" s="46">
        <v>0</v>
      </c>
      <c r="K703" s="47"/>
      <c r="L703" s="48">
        <f t="shared" si="31"/>
        <v>92000000</v>
      </c>
      <c r="M703" s="49"/>
      <c r="N703" s="50"/>
      <c r="O703" s="51"/>
      <c r="Q703" s="52">
        <v>45168</v>
      </c>
      <c r="R703" s="53" t="e">
        <f t="shared" si="32"/>
        <v>#REF!</v>
      </c>
      <c r="S703" s="54" t="e">
        <f>+#REF!-C703</f>
        <v>#REF!</v>
      </c>
      <c r="T703" s="54">
        <f t="shared" si="30"/>
        <v>166</v>
      </c>
    </row>
    <row r="704" spans="1:20" ht="17.25" customHeight="1" x14ac:dyDescent="0.25">
      <c r="A704" s="38" t="s">
        <v>2632</v>
      </c>
      <c r="B704" s="39">
        <v>45007</v>
      </c>
      <c r="C704" s="40">
        <v>45008</v>
      </c>
      <c r="D704" s="41" t="s">
        <v>23</v>
      </c>
      <c r="E704" s="42" t="s">
        <v>2633</v>
      </c>
      <c r="F704" s="42" t="s">
        <v>2634</v>
      </c>
      <c r="G704" s="43">
        <v>53354000</v>
      </c>
      <c r="H704" s="44" t="s">
        <v>26</v>
      </c>
      <c r="I704" s="45" t="s">
        <v>2635</v>
      </c>
      <c r="J704" s="46">
        <v>0</v>
      </c>
      <c r="K704" s="47"/>
      <c r="L704" s="48">
        <f t="shared" si="31"/>
        <v>53354000</v>
      </c>
      <c r="M704" s="49"/>
      <c r="N704" s="50"/>
      <c r="O704" s="51"/>
      <c r="Q704" s="52">
        <v>45168</v>
      </c>
      <c r="R704" s="53" t="e">
        <f t="shared" si="32"/>
        <v>#REF!</v>
      </c>
      <c r="S704" s="54" t="e">
        <f>+#REF!-C704</f>
        <v>#REF!</v>
      </c>
      <c r="T704" s="54">
        <f t="shared" si="30"/>
        <v>160</v>
      </c>
    </row>
    <row r="705" spans="1:20" ht="17.25" customHeight="1" x14ac:dyDescent="0.25">
      <c r="A705" s="38" t="s">
        <v>2636</v>
      </c>
      <c r="B705" s="39">
        <v>45006</v>
      </c>
      <c r="C705" s="40">
        <v>45007</v>
      </c>
      <c r="D705" s="41" t="s">
        <v>23</v>
      </c>
      <c r="E705" s="42" t="s">
        <v>2637</v>
      </c>
      <c r="F705" s="42" t="s">
        <v>2638</v>
      </c>
      <c r="G705" s="43">
        <v>39600000</v>
      </c>
      <c r="H705" s="44" t="s">
        <v>26</v>
      </c>
      <c r="I705" s="45" t="s">
        <v>2639</v>
      </c>
      <c r="J705" s="46">
        <v>19800000</v>
      </c>
      <c r="K705" s="47"/>
      <c r="L705" s="48">
        <f t="shared" si="31"/>
        <v>59400000</v>
      </c>
      <c r="M705" s="49"/>
      <c r="N705" s="50"/>
      <c r="O705" s="51"/>
      <c r="Q705" s="52">
        <v>45168</v>
      </c>
      <c r="R705" s="53" t="e">
        <f t="shared" si="32"/>
        <v>#REF!</v>
      </c>
      <c r="S705" s="54" t="e">
        <f>+#REF!-C705</f>
        <v>#REF!</v>
      </c>
      <c r="T705" s="54">
        <f t="shared" si="30"/>
        <v>161</v>
      </c>
    </row>
    <row r="706" spans="1:20" ht="17.25" customHeight="1" x14ac:dyDescent="0.25">
      <c r="A706" s="38" t="s">
        <v>2640</v>
      </c>
      <c r="B706" s="39">
        <v>45013</v>
      </c>
      <c r="C706" s="40">
        <v>45019</v>
      </c>
      <c r="D706" s="41" t="s">
        <v>482</v>
      </c>
      <c r="E706" s="42" t="s">
        <v>2641</v>
      </c>
      <c r="F706" s="42" t="s">
        <v>2642</v>
      </c>
      <c r="G706" s="43">
        <v>124066687</v>
      </c>
      <c r="H706" s="44" t="s">
        <v>26</v>
      </c>
      <c r="I706" s="45" t="s">
        <v>2643</v>
      </c>
      <c r="J706" s="46">
        <v>0</v>
      </c>
      <c r="K706" s="47"/>
      <c r="L706" s="48">
        <f t="shared" si="31"/>
        <v>124066687</v>
      </c>
      <c r="M706" s="49"/>
      <c r="N706" s="50"/>
      <c r="O706" s="51"/>
      <c r="Q706" s="52">
        <v>45168</v>
      </c>
      <c r="R706" s="53" t="e">
        <f t="shared" si="32"/>
        <v>#REF!</v>
      </c>
      <c r="S706" s="54" t="e">
        <f>+#REF!-C706</f>
        <v>#REF!</v>
      </c>
      <c r="T706" s="54">
        <f t="shared" si="30"/>
        <v>149</v>
      </c>
    </row>
    <row r="707" spans="1:20" ht="17.25" customHeight="1" x14ac:dyDescent="0.25">
      <c r="A707" s="38" t="s">
        <v>2644</v>
      </c>
      <c r="B707" s="39">
        <v>45008</v>
      </c>
      <c r="C707" s="40">
        <v>45012</v>
      </c>
      <c r="D707" s="41" t="s">
        <v>2645</v>
      </c>
      <c r="E707" s="42" t="s">
        <v>2646</v>
      </c>
      <c r="F707" s="42" t="s">
        <v>2647</v>
      </c>
      <c r="G707" s="43">
        <v>378383525</v>
      </c>
      <c r="H707" s="44" t="s">
        <v>26</v>
      </c>
      <c r="I707" s="45" t="s">
        <v>2648</v>
      </c>
      <c r="J707" s="46">
        <v>0</v>
      </c>
      <c r="K707" s="47"/>
      <c r="L707" s="48">
        <f t="shared" si="31"/>
        <v>378383525</v>
      </c>
      <c r="M707" s="49"/>
      <c r="N707" s="50"/>
      <c r="O707" s="51"/>
      <c r="Q707" s="52">
        <v>45168</v>
      </c>
      <c r="R707" s="53" t="e">
        <f t="shared" si="32"/>
        <v>#REF!</v>
      </c>
      <c r="S707" s="54" t="e">
        <f>+#REF!-C707</f>
        <v>#REF!</v>
      </c>
      <c r="T707" s="54">
        <f t="shared" si="30"/>
        <v>156</v>
      </c>
    </row>
    <row r="708" spans="1:20" ht="17.25" customHeight="1" x14ac:dyDescent="0.25">
      <c r="A708" s="38" t="s">
        <v>2649</v>
      </c>
      <c r="B708" s="39">
        <v>45002</v>
      </c>
      <c r="C708" s="40">
        <v>45006</v>
      </c>
      <c r="D708" s="41" t="s">
        <v>23</v>
      </c>
      <c r="E708" s="42" t="s">
        <v>2650</v>
      </c>
      <c r="F708" s="42" t="s">
        <v>1133</v>
      </c>
      <c r="G708" s="43">
        <v>36000000</v>
      </c>
      <c r="H708" s="44" t="s">
        <v>26</v>
      </c>
      <c r="I708" s="45" t="s">
        <v>2651</v>
      </c>
      <c r="J708" s="46">
        <v>0</v>
      </c>
      <c r="K708" s="47"/>
      <c r="L708" s="48">
        <f t="shared" si="31"/>
        <v>36000000</v>
      </c>
      <c r="M708" s="49"/>
      <c r="N708" s="50"/>
      <c r="O708" s="51"/>
      <c r="Q708" s="52">
        <v>45168</v>
      </c>
      <c r="R708" s="53" t="e">
        <f t="shared" si="32"/>
        <v>#REF!</v>
      </c>
      <c r="S708" s="54" t="e">
        <f>+#REF!-C708</f>
        <v>#REF!</v>
      </c>
      <c r="T708" s="54">
        <f t="shared" si="30"/>
        <v>162</v>
      </c>
    </row>
    <row r="709" spans="1:20" ht="17.25" customHeight="1" x14ac:dyDescent="0.25">
      <c r="A709" s="38" t="s">
        <v>2652</v>
      </c>
      <c r="B709" s="39">
        <v>45012</v>
      </c>
      <c r="C709" s="40">
        <v>45012</v>
      </c>
      <c r="D709" s="41" t="s">
        <v>2562</v>
      </c>
      <c r="E709" s="42" t="s">
        <v>2653</v>
      </c>
      <c r="F709" s="42" t="s">
        <v>2654</v>
      </c>
      <c r="G709" s="43">
        <v>136850000</v>
      </c>
      <c r="H709" s="44" t="s">
        <v>26</v>
      </c>
      <c r="I709" s="45" t="s">
        <v>2655</v>
      </c>
      <c r="J709" s="46">
        <v>0</v>
      </c>
      <c r="K709" s="47"/>
      <c r="L709" s="48">
        <f t="shared" si="31"/>
        <v>136850000</v>
      </c>
      <c r="M709" s="49"/>
      <c r="N709" s="50"/>
      <c r="O709" s="51"/>
      <c r="Q709" s="52">
        <v>45168</v>
      </c>
      <c r="R709" s="53" t="e">
        <f t="shared" si="32"/>
        <v>#REF!</v>
      </c>
      <c r="S709" s="54" t="e">
        <f>+#REF!-C709</f>
        <v>#REF!</v>
      </c>
      <c r="T709" s="54">
        <f t="shared" si="30"/>
        <v>156</v>
      </c>
    </row>
    <row r="710" spans="1:20" ht="17.25" customHeight="1" x14ac:dyDescent="0.25">
      <c r="A710" s="38" t="s">
        <v>2656</v>
      </c>
      <c r="B710" s="39">
        <v>45009</v>
      </c>
      <c r="C710" s="40">
        <v>45012</v>
      </c>
      <c r="D710" s="41" t="s">
        <v>23</v>
      </c>
      <c r="E710" s="42" t="s">
        <v>2657</v>
      </c>
      <c r="F710" s="42" t="s">
        <v>646</v>
      </c>
      <c r="G710" s="43">
        <v>53354000</v>
      </c>
      <c r="H710" s="44" t="s">
        <v>26</v>
      </c>
      <c r="I710" s="45" t="s">
        <v>2658</v>
      </c>
      <c r="J710" s="46">
        <v>0</v>
      </c>
      <c r="K710" s="47"/>
      <c r="L710" s="48">
        <f t="shared" si="31"/>
        <v>53354000</v>
      </c>
      <c r="M710" s="49"/>
      <c r="N710" s="50"/>
      <c r="O710" s="51"/>
      <c r="Q710" s="52">
        <v>45168</v>
      </c>
      <c r="R710" s="53" t="e">
        <f t="shared" si="32"/>
        <v>#REF!</v>
      </c>
      <c r="S710" s="54" t="e">
        <f>+#REF!-C710</f>
        <v>#REF!</v>
      </c>
      <c r="T710" s="54">
        <f t="shared" si="30"/>
        <v>156</v>
      </c>
    </row>
    <row r="711" spans="1:20" ht="17.25" customHeight="1" x14ac:dyDescent="0.25">
      <c r="A711" s="38" t="s">
        <v>2659</v>
      </c>
      <c r="B711" s="39">
        <v>45006</v>
      </c>
      <c r="C711" s="40">
        <v>45007</v>
      </c>
      <c r="D711" s="41" t="s">
        <v>23</v>
      </c>
      <c r="E711" s="42" t="s">
        <v>845</v>
      </c>
      <c r="F711" s="42" t="s">
        <v>2660</v>
      </c>
      <c r="G711" s="43">
        <v>65662500</v>
      </c>
      <c r="H711" s="44" t="s">
        <v>26</v>
      </c>
      <c r="I711" s="45" t="s">
        <v>2661</v>
      </c>
      <c r="J711" s="46">
        <v>0</v>
      </c>
      <c r="K711" s="47"/>
      <c r="L711" s="48">
        <f t="shared" si="31"/>
        <v>65662500</v>
      </c>
      <c r="M711" s="49"/>
      <c r="N711" s="50"/>
      <c r="O711" s="51"/>
      <c r="Q711" s="52">
        <v>45168</v>
      </c>
      <c r="R711" s="53" t="e">
        <f t="shared" si="32"/>
        <v>#REF!</v>
      </c>
      <c r="S711" s="54" t="e">
        <f>+#REF!-C711</f>
        <v>#REF!</v>
      </c>
      <c r="T711" s="54">
        <f t="shared" si="30"/>
        <v>161</v>
      </c>
    </row>
    <row r="712" spans="1:20" ht="17.25" customHeight="1" x14ac:dyDescent="0.25">
      <c r="A712" s="38" t="s">
        <v>2662</v>
      </c>
      <c r="B712" s="39">
        <v>45012</v>
      </c>
      <c r="C712" s="40">
        <v>45019</v>
      </c>
      <c r="D712" s="41" t="s">
        <v>23</v>
      </c>
      <c r="E712" s="42" t="s">
        <v>2663</v>
      </c>
      <c r="F712" s="42" t="s">
        <v>2664</v>
      </c>
      <c r="G712" s="43">
        <v>92700000</v>
      </c>
      <c r="H712" s="44" t="s">
        <v>26</v>
      </c>
      <c r="I712" s="45" t="s">
        <v>2665</v>
      </c>
      <c r="J712" s="46">
        <v>0</v>
      </c>
      <c r="K712" s="47"/>
      <c r="L712" s="48">
        <f t="shared" si="31"/>
        <v>92700000</v>
      </c>
      <c r="M712" s="49"/>
      <c r="N712" s="50"/>
      <c r="O712" s="51"/>
      <c r="Q712" s="52">
        <v>45168</v>
      </c>
      <c r="R712" s="53" t="e">
        <f t="shared" si="32"/>
        <v>#REF!</v>
      </c>
      <c r="S712" s="54" t="e">
        <f>+#REF!-C712</f>
        <v>#REF!</v>
      </c>
      <c r="T712" s="54">
        <f t="shared" si="30"/>
        <v>149</v>
      </c>
    </row>
    <row r="713" spans="1:20" ht="17.25" customHeight="1" x14ac:dyDescent="0.25">
      <c r="A713" s="38" t="s">
        <v>2666</v>
      </c>
      <c r="B713" s="39" t="s">
        <v>2667</v>
      </c>
      <c r="C713" s="40">
        <v>45008</v>
      </c>
      <c r="D713" s="41" t="s">
        <v>23</v>
      </c>
      <c r="E713" s="42" t="s">
        <v>2668</v>
      </c>
      <c r="F713" s="42" t="s">
        <v>714</v>
      </c>
      <c r="G713" s="43">
        <v>41715000</v>
      </c>
      <c r="H713" s="44" t="s">
        <v>26</v>
      </c>
      <c r="I713" s="45" t="s">
        <v>2669</v>
      </c>
      <c r="J713" s="46">
        <v>0</v>
      </c>
      <c r="K713" s="47">
        <v>41715000</v>
      </c>
      <c r="L713" s="48">
        <f t="shared" si="31"/>
        <v>0</v>
      </c>
      <c r="M713" s="49"/>
      <c r="N713" s="50"/>
      <c r="O713" s="51"/>
      <c r="Q713" s="52">
        <v>45168</v>
      </c>
      <c r="R713" s="53" t="e">
        <f t="shared" si="32"/>
        <v>#REF!</v>
      </c>
      <c r="S713" s="54" t="e">
        <f>+#REF!-C713</f>
        <v>#REF!</v>
      </c>
      <c r="T713" s="54">
        <f t="shared" si="30"/>
        <v>160</v>
      </c>
    </row>
    <row r="714" spans="1:20" ht="17.25" customHeight="1" x14ac:dyDescent="0.25">
      <c r="A714" s="38" t="s">
        <v>2670</v>
      </c>
      <c r="B714" s="39">
        <v>45014</v>
      </c>
      <c r="C714" s="40">
        <v>45014</v>
      </c>
      <c r="D714" s="41" t="s">
        <v>2645</v>
      </c>
      <c r="E714" s="42" t="s">
        <v>2646</v>
      </c>
      <c r="F714" s="42" t="s">
        <v>2671</v>
      </c>
      <c r="G714" s="43">
        <v>936645856</v>
      </c>
      <c r="H714" s="44" t="s">
        <v>26</v>
      </c>
      <c r="I714" s="45" t="s">
        <v>2672</v>
      </c>
      <c r="J714" s="46">
        <v>0</v>
      </c>
      <c r="K714" s="47"/>
      <c r="L714" s="48">
        <f t="shared" si="31"/>
        <v>936645856</v>
      </c>
      <c r="M714" s="49"/>
      <c r="N714" s="50"/>
      <c r="O714" s="51"/>
      <c r="Q714" s="52">
        <v>45168</v>
      </c>
      <c r="R714" s="53" t="e">
        <f t="shared" si="32"/>
        <v>#REF!</v>
      </c>
      <c r="S714" s="54" t="e">
        <f>+#REF!-C714</f>
        <v>#REF!</v>
      </c>
      <c r="T714" s="54">
        <f t="shared" si="30"/>
        <v>154</v>
      </c>
    </row>
    <row r="715" spans="1:20" ht="17.25" customHeight="1" x14ac:dyDescent="0.25">
      <c r="A715" s="38" t="s">
        <v>2673</v>
      </c>
      <c r="B715" s="39">
        <v>45006</v>
      </c>
      <c r="C715" s="40">
        <v>45008</v>
      </c>
      <c r="D715" s="41" t="s">
        <v>23</v>
      </c>
      <c r="E715" s="42" t="s">
        <v>2674</v>
      </c>
      <c r="F715" s="42" t="s">
        <v>2675</v>
      </c>
      <c r="G715" s="43">
        <v>42800000</v>
      </c>
      <c r="H715" s="44" t="s">
        <v>26</v>
      </c>
      <c r="I715" s="45" t="s">
        <v>2676</v>
      </c>
      <c r="J715" s="46">
        <v>0</v>
      </c>
      <c r="K715" s="47"/>
      <c r="L715" s="48">
        <f t="shared" si="31"/>
        <v>42800000</v>
      </c>
      <c r="M715" s="49"/>
      <c r="N715" s="50"/>
      <c r="O715" s="51"/>
      <c r="Q715" s="52">
        <v>45168</v>
      </c>
      <c r="R715" s="53" t="e">
        <f t="shared" si="32"/>
        <v>#REF!</v>
      </c>
      <c r="S715" s="54" t="e">
        <f>+#REF!-C715</f>
        <v>#REF!</v>
      </c>
      <c r="T715" s="54">
        <f t="shared" si="30"/>
        <v>160</v>
      </c>
    </row>
    <row r="716" spans="1:20" ht="17.25" customHeight="1" x14ac:dyDescent="0.25">
      <c r="A716" s="38" t="s">
        <v>2677</v>
      </c>
      <c r="B716" s="39">
        <v>45008</v>
      </c>
      <c r="C716" s="40">
        <v>45008</v>
      </c>
      <c r="D716" s="41" t="s">
        <v>23</v>
      </c>
      <c r="E716" s="42" t="s">
        <v>2678</v>
      </c>
      <c r="F716" s="42" t="s">
        <v>2679</v>
      </c>
      <c r="G716" s="43">
        <v>52401250</v>
      </c>
      <c r="H716" s="44" t="s">
        <v>26</v>
      </c>
      <c r="I716" s="45" t="s">
        <v>2680</v>
      </c>
      <c r="J716" s="46">
        <v>0</v>
      </c>
      <c r="K716" s="47"/>
      <c r="L716" s="48">
        <f t="shared" si="31"/>
        <v>52401250</v>
      </c>
      <c r="M716" s="49"/>
      <c r="N716" s="50"/>
      <c r="O716" s="51"/>
      <c r="Q716" s="52">
        <v>45168</v>
      </c>
      <c r="R716" s="53" t="e">
        <f t="shared" si="32"/>
        <v>#REF!</v>
      </c>
      <c r="S716" s="54" t="e">
        <f>+#REF!-C716</f>
        <v>#REF!</v>
      </c>
      <c r="T716" s="54">
        <f t="shared" ref="T716:T779" si="33">+Q716-C716</f>
        <v>160</v>
      </c>
    </row>
    <row r="717" spans="1:20" ht="17.25" customHeight="1" x14ac:dyDescent="0.25">
      <c r="A717" s="38" t="s">
        <v>2681</v>
      </c>
      <c r="B717" s="39">
        <v>45012</v>
      </c>
      <c r="C717" s="40">
        <v>45012</v>
      </c>
      <c r="D717" s="41" t="s">
        <v>53</v>
      </c>
      <c r="E717" s="42" t="s">
        <v>2682</v>
      </c>
      <c r="F717" s="42" t="s">
        <v>2683</v>
      </c>
      <c r="G717" s="43">
        <v>26400000</v>
      </c>
      <c r="H717" s="44" t="s">
        <v>26</v>
      </c>
      <c r="I717" s="45" t="s">
        <v>2684</v>
      </c>
      <c r="J717" s="46">
        <v>0</v>
      </c>
      <c r="K717" s="47"/>
      <c r="L717" s="48">
        <f t="shared" ref="L717:L780" si="34">+G717+J717-K717</f>
        <v>26400000</v>
      </c>
      <c r="M717" s="49"/>
      <c r="N717" s="50"/>
      <c r="O717" s="51"/>
      <c r="Q717" s="52">
        <v>45168</v>
      </c>
      <c r="R717" s="53" t="e">
        <f t="shared" ref="R717:R780" si="35">ROUND(T717/S717,2)</f>
        <v>#REF!</v>
      </c>
      <c r="S717" s="54" t="e">
        <f>+#REF!-C717</f>
        <v>#REF!</v>
      </c>
      <c r="T717" s="54">
        <f t="shared" si="33"/>
        <v>156</v>
      </c>
    </row>
    <row r="718" spans="1:20" ht="17.25" customHeight="1" x14ac:dyDescent="0.25">
      <c r="A718" s="38" t="s">
        <v>2685</v>
      </c>
      <c r="B718" s="39">
        <v>45009</v>
      </c>
      <c r="C718" s="40">
        <v>45009</v>
      </c>
      <c r="D718" s="41" t="s">
        <v>23</v>
      </c>
      <c r="E718" s="42" t="s">
        <v>2686</v>
      </c>
      <c r="F718" s="42" t="s">
        <v>2687</v>
      </c>
      <c r="G718" s="43">
        <v>49440000</v>
      </c>
      <c r="H718" s="44" t="s">
        <v>26</v>
      </c>
      <c r="I718" s="45" t="s">
        <v>2688</v>
      </c>
      <c r="J718" s="46">
        <v>0</v>
      </c>
      <c r="K718" s="47"/>
      <c r="L718" s="48">
        <f t="shared" si="34"/>
        <v>49440000</v>
      </c>
      <c r="M718" s="49"/>
      <c r="N718" s="50"/>
      <c r="O718" s="51"/>
      <c r="Q718" s="52">
        <v>45168</v>
      </c>
      <c r="R718" s="53" t="e">
        <f t="shared" si="35"/>
        <v>#REF!</v>
      </c>
      <c r="S718" s="54" t="e">
        <f>+#REF!-C718</f>
        <v>#REF!</v>
      </c>
      <c r="T718" s="54">
        <f t="shared" si="33"/>
        <v>159</v>
      </c>
    </row>
    <row r="719" spans="1:20" ht="17.25" customHeight="1" x14ac:dyDescent="0.25">
      <c r="A719" s="38" t="s">
        <v>2689</v>
      </c>
      <c r="B719" s="39">
        <v>45008</v>
      </c>
      <c r="C719" s="40">
        <v>45009</v>
      </c>
      <c r="D719" s="41" t="s">
        <v>23</v>
      </c>
      <c r="E719" s="42" t="s">
        <v>2690</v>
      </c>
      <c r="F719" s="42" t="s">
        <v>2691</v>
      </c>
      <c r="G719" s="43">
        <v>80000000</v>
      </c>
      <c r="H719" s="44" t="s">
        <v>26</v>
      </c>
      <c r="I719" s="45" t="s">
        <v>2692</v>
      </c>
      <c r="J719" s="46">
        <v>0</v>
      </c>
      <c r="K719" s="47"/>
      <c r="L719" s="48">
        <f t="shared" si="34"/>
        <v>80000000</v>
      </c>
      <c r="M719" s="49"/>
      <c r="N719" s="50"/>
      <c r="O719" s="51"/>
      <c r="Q719" s="52">
        <v>45168</v>
      </c>
      <c r="R719" s="53" t="e">
        <f t="shared" si="35"/>
        <v>#REF!</v>
      </c>
      <c r="S719" s="54" t="e">
        <f>+#REF!-C719</f>
        <v>#REF!</v>
      </c>
      <c r="T719" s="54">
        <f t="shared" si="33"/>
        <v>159</v>
      </c>
    </row>
    <row r="720" spans="1:20" ht="17.25" customHeight="1" x14ac:dyDescent="0.25">
      <c r="A720" s="38" t="s">
        <v>2693</v>
      </c>
      <c r="B720" s="39">
        <v>45008</v>
      </c>
      <c r="C720" s="40">
        <v>45009</v>
      </c>
      <c r="D720" s="41" t="s">
        <v>23</v>
      </c>
      <c r="E720" s="42" t="s">
        <v>2694</v>
      </c>
      <c r="F720" s="42" t="s">
        <v>294</v>
      </c>
      <c r="G720" s="43">
        <v>52152333</v>
      </c>
      <c r="H720" s="44" t="s">
        <v>26</v>
      </c>
      <c r="I720" s="45" t="s">
        <v>2695</v>
      </c>
      <c r="J720" s="46">
        <v>0</v>
      </c>
      <c r="K720" s="47"/>
      <c r="L720" s="48">
        <f t="shared" si="34"/>
        <v>52152333</v>
      </c>
      <c r="M720" s="49"/>
      <c r="N720" s="50"/>
      <c r="O720" s="51"/>
      <c r="Q720" s="52">
        <v>45168</v>
      </c>
      <c r="R720" s="53" t="e">
        <f t="shared" si="35"/>
        <v>#REF!</v>
      </c>
      <c r="S720" s="54" t="e">
        <f>+#REF!-C720</f>
        <v>#REF!</v>
      </c>
      <c r="T720" s="54">
        <f t="shared" si="33"/>
        <v>159</v>
      </c>
    </row>
    <row r="721" spans="1:20" ht="17.25" customHeight="1" x14ac:dyDescent="0.25">
      <c r="A721" s="38" t="s">
        <v>2696</v>
      </c>
      <c r="B721" s="39">
        <v>45009</v>
      </c>
      <c r="C721" s="40">
        <v>45013</v>
      </c>
      <c r="D721" s="41" t="s">
        <v>53</v>
      </c>
      <c r="E721" s="42" t="s">
        <v>2697</v>
      </c>
      <c r="F721" s="42" t="s">
        <v>2698</v>
      </c>
      <c r="G721" s="43">
        <v>28800000</v>
      </c>
      <c r="H721" s="44" t="s">
        <v>26</v>
      </c>
      <c r="I721" s="45" t="s">
        <v>2699</v>
      </c>
      <c r="J721" s="46">
        <v>0</v>
      </c>
      <c r="K721" s="47"/>
      <c r="L721" s="48">
        <f t="shared" si="34"/>
        <v>28800000</v>
      </c>
      <c r="M721" s="49"/>
      <c r="N721" s="50"/>
      <c r="O721" s="51"/>
      <c r="Q721" s="52">
        <v>45168</v>
      </c>
      <c r="R721" s="53" t="e">
        <f t="shared" si="35"/>
        <v>#REF!</v>
      </c>
      <c r="S721" s="54" t="e">
        <f>+#REF!-C721</f>
        <v>#REF!</v>
      </c>
      <c r="T721" s="54">
        <f t="shared" si="33"/>
        <v>155</v>
      </c>
    </row>
    <row r="722" spans="1:20" ht="17.25" customHeight="1" x14ac:dyDescent="0.25">
      <c r="A722" s="38" t="s">
        <v>2700</v>
      </c>
      <c r="B722" s="39">
        <v>45007</v>
      </c>
      <c r="C722" s="40">
        <v>45012</v>
      </c>
      <c r="D722" s="41" t="s">
        <v>23</v>
      </c>
      <c r="E722" s="42" t="s">
        <v>2701</v>
      </c>
      <c r="F722" s="42" t="s">
        <v>2702</v>
      </c>
      <c r="G722" s="43">
        <v>42800000</v>
      </c>
      <c r="H722" s="44" t="s">
        <v>26</v>
      </c>
      <c r="I722" s="45" t="s">
        <v>2703</v>
      </c>
      <c r="J722" s="46">
        <v>0</v>
      </c>
      <c r="K722" s="47"/>
      <c r="L722" s="48">
        <f t="shared" si="34"/>
        <v>42800000</v>
      </c>
      <c r="M722" s="49"/>
      <c r="N722" s="50"/>
      <c r="O722" s="51"/>
      <c r="Q722" s="52">
        <v>45168</v>
      </c>
      <c r="R722" s="53" t="e">
        <f t="shared" si="35"/>
        <v>#REF!</v>
      </c>
      <c r="S722" s="54" t="e">
        <f>+#REF!-C722</f>
        <v>#REF!</v>
      </c>
      <c r="T722" s="54">
        <f t="shared" si="33"/>
        <v>156</v>
      </c>
    </row>
    <row r="723" spans="1:20" ht="17.25" customHeight="1" x14ac:dyDescent="0.25">
      <c r="A723" s="38" t="s">
        <v>2704</v>
      </c>
      <c r="B723" s="39">
        <v>45013</v>
      </c>
      <c r="C723" s="40">
        <v>45013</v>
      </c>
      <c r="D723" s="41" t="s">
        <v>23</v>
      </c>
      <c r="E723" s="42" t="s">
        <v>2705</v>
      </c>
      <c r="F723" s="42" t="s">
        <v>2706</v>
      </c>
      <c r="G723" s="43">
        <v>68598000</v>
      </c>
      <c r="H723" s="44" t="s">
        <v>26</v>
      </c>
      <c r="I723" s="45" t="s">
        <v>2707</v>
      </c>
      <c r="J723" s="46">
        <v>0</v>
      </c>
      <c r="K723" s="47"/>
      <c r="L723" s="48">
        <f t="shared" si="34"/>
        <v>68598000</v>
      </c>
      <c r="M723" s="49"/>
      <c r="N723" s="50"/>
      <c r="O723" s="51"/>
      <c r="Q723" s="52">
        <v>45168</v>
      </c>
      <c r="R723" s="53" t="e">
        <f t="shared" si="35"/>
        <v>#REF!</v>
      </c>
      <c r="S723" s="54" t="e">
        <f>+#REF!-C723</f>
        <v>#REF!</v>
      </c>
      <c r="T723" s="54">
        <f t="shared" si="33"/>
        <v>155</v>
      </c>
    </row>
    <row r="724" spans="1:20" ht="17.25" customHeight="1" x14ac:dyDescent="0.25">
      <c r="A724" s="38" t="s">
        <v>2708</v>
      </c>
      <c r="B724" s="39">
        <v>45012</v>
      </c>
      <c r="C724" s="40">
        <v>45013</v>
      </c>
      <c r="D724" s="41" t="s">
        <v>23</v>
      </c>
      <c r="E724" s="42" t="s">
        <v>2709</v>
      </c>
      <c r="F724" s="42" t="s">
        <v>1968</v>
      </c>
      <c r="G724" s="43">
        <v>46350000</v>
      </c>
      <c r="H724" s="44" t="s">
        <v>26</v>
      </c>
      <c r="I724" s="45" t="s">
        <v>2710</v>
      </c>
      <c r="J724" s="46">
        <v>0</v>
      </c>
      <c r="K724" s="47"/>
      <c r="L724" s="48">
        <f t="shared" si="34"/>
        <v>46350000</v>
      </c>
      <c r="M724" s="49"/>
      <c r="N724" s="50"/>
      <c r="O724" s="51"/>
      <c r="Q724" s="52">
        <v>45168</v>
      </c>
      <c r="R724" s="53" t="e">
        <f t="shared" si="35"/>
        <v>#REF!</v>
      </c>
      <c r="S724" s="54" t="e">
        <f>+#REF!-C724</f>
        <v>#REF!</v>
      </c>
      <c r="T724" s="54">
        <f t="shared" si="33"/>
        <v>155</v>
      </c>
    </row>
    <row r="725" spans="1:20" ht="17.25" customHeight="1" x14ac:dyDescent="0.25">
      <c r="A725" s="38" t="s">
        <v>2711</v>
      </c>
      <c r="B725" s="39">
        <v>45058</v>
      </c>
      <c r="C725" s="40">
        <v>45058</v>
      </c>
      <c r="D725" s="41" t="s">
        <v>23</v>
      </c>
      <c r="E725" s="42" t="s">
        <v>2712</v>
      </c>
      <c r="F725" s="42" t="s">
        <v>2713</v>
      </c>
      <c r="G725" s="43">
        <v>37600000</v>
      </c>
      <c r="H725" s="44" t="s">
        <v>26</v>
      </c>
      <c r="I725" s="45" t="s">
        <v>2714</v>
      </c>
      <c r="J725" s="46">
        <v>0</v>
      </c>
      <c r="K725" s="47"/>
      <c r="L725" s="48">
        <f t="shared" si="34"/>
        <v>37600000</v>
      </c>
      <c r="M725" s="49"/>
      <c r="N725" s="50"/>
      <c r="O725" s="51"/>
      <c r="Q725" s="52">
        <v>45168</v>
      </c>
      <c r="R725" s="53" t="e">
        <f t="shared" si="35"/>
        <v>#REF!</v>
      </c>
      <c r="S725" s="54" t="e">
        <f>+#REF!-C725</f>
        <v>#REF!</v>
      </c>
      <c r="T725" s="54">
        <f t="shared" si="33"/>
        <v>110</v>
      </c>
    </row>
    <row r="726" spans="1:20" ht="17.25" customHeight="1" x14ac:dyDescent="0.25">
      <c r="A726" s="38" t="s">
        <v>2715</v>
      </c>
      <c r="B726" s="39">
        <v>45013</v>
      </c>
      <c r="C726" s="40">
        <v>45014</v>
      </c>
      <c r="D726" s="41" t="s">
        <v>53</v>
      </c>
      <c r="E726" s="42" t="s">
        <v>2716</v>
      </c>
      <c r="F726" s="42" t="s">
        <v>784</v>
      </c>
      <c r="G726" s="43">
        <v>31166666</v>
      </c>
      <c r="H726" s="44" t="s">
        <v>26</v>
      </c>
      <c r="I726" s="45" t="s">
        <v>2717</v>
      </c>
      <c r="J726" s="46">
        <v>0</v>
      </c>
      <c r="K726" s="47"/>
      <c r="L726" s="48">
        <f t="shared" si="34"/>
        <v>31166666</v>
      </c>
      <c r="M726" s="49"/>
      <c r="N726" s="50"/>
      <c r="O726" s="51"/>
      <c r="Q726" s="52">
        <v>45168</v>
      </c>
      <c r="R726" s="53" t="e">
        <f t="shared" si="35"/>
        <v>#REF!</v>
      </c>
      <c r="S726" s="54" t="e">
        <f>+#REF!-C726</f>
        <v>#REF!</v>
      </c>
      <c r="T726" s="54">
        <f t="shared" si="33"/>
        <v>154</v>
      </c>
    </row>
    <row r="727" spans="1:20" ht="17.25" customHeight="1" x14ac:dyDescent="0.25">
      <c r="A727" s="38" t="s">
        <v>2718</v>
      </c>
      <c r="B727" s="39">
        <v>45012</v>
      </c>
      <c r="C727" s="40">
        <v>45012</v>
      </c>
      <c r="D727" s="41" t="s">
        <v>23</v>
      </c>
      <c r="E727" s="42" t="s">
        <v>2719</v>
      </c>
      <c r="F727" s="42" t="s">
        <v>2720</v>
      </c>
      <c r="G727" s="43">
        <v>73233000</v>
      </c>
      <c r="H727" s="44" t="s">
        <v>26</v>
      </c>
      <c r="I727" s="45" t="s">
        <v>2721</v>
      </c>
      <c r="J727" s="46">
        <v>0</v>
      </c>
      <c r="K727" s="47"/>
      <c r="L727" s="48">
        <f t="shared" si="34"/>
        <v>73233000</v>
      </c>
      <c r="M727" s="49"/>
      <c r="N727" s="50"/>
      <c r="O727" s="51"/>
      <c r="Q727" s="52">
        <v>45168</v>
      </c>
      <c r="R727" s="53" t="e">
        <f t="shared" si="35"/>
        <v>#REF!</v>
      </c>
      <c r="S727" s="54" t="e">
        <f>+#REF!-C727</f>
        <v>#REF!</v>
      </c>
      <c r="T727" s="54">
        <f t="shared" si="33"/>
        <v>156</v>
      </c>
    </row>
    <row r="728" spans="1:20" ht="17.25" customHeight="1" x14ac:dyDescent="0.25">
      <c r="A728" s="38" t="s">
        <v>2722</v>
      </c>
      <c r="B728" s="39">
        <v>45012</v>
      </c>
      <c r="C728" s="40">
        <v>45012</v>
      </c>
      <c r="D728" s="41" t="s">
        <v>23</v>
      </c>
      <c r="E728" s="42" t="s">
        <v>2723</v>
      </c>
      <c r="F728" s="42" t="s">
        <v>2724</v>
      </c>
      <c r="G728" s="43">
        <v>83430000</v>
      </c>
      <c r="H728" s="44" t="s">
        <v>26</v>
      </c>
      <c r="I728" s="45" t="s">
        <v>2725</v>
      </c>
      <c r="J728" s="46">
        <v>0</v>
      </c>
      <c r="K728" s="47"/>
      <c r="L728" s="48">
        <f t="shared" si="34"/>
        <v>83430000</v>
      </c>
      <c r="M728" s="49"/>
      <c r="N728" s="50"/>
      <c r="O728" s="51"/>
      <c r="Q728" s="52">
        <v>45168</v>
      </c>
      <c r="R728" s="53" t="e">
        <f t="shared" si="35"/>
        <v>#REF!</v>
      </c>
      <c r="S728" s="54" t="e">
        <f>+#REF!-C728</f>
        <v>#REF!</v>
      </c>
      <c r="T728" s="54">
        <f t="shared" si="33"/>
        <v>156</v>
      </c>
    </row>
    <row r="729" spans="1:20" ht="17.25" customHeight="1" x14ac:dyDescent="0.25">
      <c r="A729" s="38" t="s">
        <v>2726</v>
      </c>
      <c r="B729" s="39">
        <v>45013</v>
      </c>
      <c r="C729" s="40">
        <v>45014</v>
      </c>
      <c r="D729" s="41" t="s">
        <v>23</v>
      </c>
      <c r="E729" s="42" t="s">
        <v>2727</v>
      </c>
      <c r="F729" s="42" t="s">
        <v>2728</v>
      </c>
      <c r="G729" s="43">
        <v>59824000</v>
      </c>
      <c r="H729" s="44" t="s">
        <v>26</v>
      </c>
      <c r="I729" s="45" t="s">
        <v>2729</v>
      </c>
      <c r="J729" s="46">
        <v>0</v>
      </c>
      <c r="K729" s="47"/>
      <c r="L729" s="48">
        <f t="shared" si="34"/>
        <v>59824000</v>
      </c>
      <c r="M729" s="49"/>
      <c r="N729" s="50"/>
      <c r="O729" s="51"/>
      <c r="Q729" s="52">
        <v>45168</v>
      </c>
      <c r="R729" s="53" t="e">
        <f t="shared" si="35"/>
        <v>#REF!</v>
      </c>
      <c r="S729" s="54" t="e">
        <f>+#REF!-C729</f>
        <v>#REF!</v>
      </c>
      <c r="T729" s="54">
        <f t="shared" si="33"/>
        <v>154</v>
      </c>
    </row>
    <row r="730" spans="1:20" ht="17.25" customHeight="1" x14ac:dyDescent="0.25">
      <c r="A730" s="38" t="s">
        <v>2730</v>
      </c>
      <c r="B730" s="39">
        <v>45016</v>
      </c>
      <c r="C730" s="40">
        <v>45026</v>
      </c>
      <c r="D730" s="41" t="s">
        <v>23</v>
      </c>
      <c r="E730" s="42" t="s">
        <v>2731</v>
      </c>
      <c r="F730" s="42" t="s">
        <v>2732</v>
      </c>
      <c r="G730" s="43">
        <v>47277000</v>
      </c>
      <c r="H730" s="44" t="s">
        <v>26</v>
      </c>
      <c r="I730" s="45" t="s">
        <v>2733</v>
      </c>
      <c r="J730" s="46">
        <v>0</v>
      </c>
      <c r="K730" s="47"/>
      <c r="L730" s="48">
        <f t="shared" si="34"/>
        <v>47277000</v>
      </c>
      <c r="M730" s="49"/>
      <c r="N730" s="50"/>
      <c r="O730" s="51"/>
      <c r="Q730" s="52">
        <v>45168</v>
      </c>
      <c r="R730" s="53" t="e">
        <f t="shared" si="35"/>
        <v>#REF!</v>
      </c>
      <c r="S730" s="54" t="e">
        <f>+#REF!-C730</f>
        <v>#REF!</v>
      </c>
      <c r="T730" s="54">
        <f t="shared" si="33"/>
        <v>142</v>
      </c>
    </row>
    <row r="731" spans="1:20" ht="17.25" customHeight="1" x14ac:dyDescent="0.25">
      <c r="A731" s="38" t="s">
        <v>2734</v>
      </c>
      <c r="B731" s="39">
        <v>45013</v>
      </c>
      <c r="C731" s="40">
        <v>45014</v>
      </c>
      <c r="D731" s="41" t="s">
        <v>23</v>
      </c>
      <c r="E731" s="42" t="s">
        <v>2735</v>
      </c>
      <c r="F731" s="42" t="s">
        <v>2736</v>
      </c>
      <c r="G731" s="43">
        <v>21012000</v>
      </c>
      <c r="H731" s="44" t="s">
        <v>26</v>
      </c>
      <c r="I731" s="45" t="s">
        <v>2737</v>
      </c>
      <c r="J731" s="46">
        <v>0</v>
      </c>
      <c r="K731" s="47">
        <v>5603200</v>
      </c>
      <c r="L731" s="48">
        <f t="shared" si="34"/>
        <v>15408800</v>
      </c>
      <c r="M731" s="49"/>
      <c r="N731" s="50"/>
      <c r="O731" s="51"/>
      <c r="Q731" s="52">
        <v>45168</v>
      </c>
      <c r="R731" s="53" t="e">
        <f t="shared" si="35"/>
        <v>#REF!</v>
      </c>
      <c r="S731" s="54" t="e">
        <f>+#REF!-C731</f>
        <v>#REF!</v>
      </c>
      <c r="T731" s="54">
        <f t="shared" si="33"/>
        <v>154</v>
      </c>
    </row>
    <row r="732" spans="1:20" ht="17.25" customHeight="1" x14ac:dyDescent="0.25">
      <c r="A732" s="38" t="s">
        <v>2738</v>
      </c>
      <c r="B732" s="39">
        <v>45014</v>
      </c>
      <c r="C732" s="40">
        <v>45014</v>
      </c>
      <c r="D732" s="41" t="s">
        <v>23</v>
      </c>
      <c r="E732" s="42" t="s">
        <v>2739</v>
      </c>
      <c r="F732" s="42" t="s">
        <v>2740</v>
      </c>
      <c r="G732" s="43">
        <v>96000000</v>
      </c>
      <c r="H732" s="44" t="s">
        <v>26</v>
      </c>
      <c r="I732" s="45" t="s">
        <v>2741</v>
      </c>
      <c r="J732" s="46">
        <v>0</v>
      </c>
      <c r="K732" s="47"/>
      <c r="L732" s="48">
        <f t="shared" si="34"/>
        <v>96000000</v>
      </c>
      <c r="M732" s="49"/>
      <c r="N732" s="50"/>
      <c r="O732" s="51"/>
      <c r="Q732" s="52">
        <v>45168</v>
      </c>
      <c r="R732" s="53" t="e">
        <f t="shared" si="35"/>
        <v>#REF!</v>
      </c>
      <c r="S732" s="54" t="e">
        <f>+#REF!-C732</f>
        <v>#REF!</v>
      </c>
      <c r="T732" s="54">
        <f t="shared" si="33"/>
        <v>154</v>
      </c>
    </row>
    <row r="733" spans="1:20" ht="17.25" customHeight="1" x14ac:dyDescent="0.25">
      <c r="A733" s="38" t="s">
        <v>2742</v>
      </c>
      <c r="B733" s="39">
        <v>45009</v>
      </c>
      <c r="C733" s="40">
        <v>45009</v>
      </c>
      <c r="D733" s="41" t="s">
        <v>23</v>
      </c>
      <c r="E733" s="42" t="s">
        <v>2743</v>
      </c>
      <c r="F733" s="42" t="s">
        <v>2744</v>
      </c>
      <c r="G733" s="43">
        <v>42000000</v>
      </c>
      <c r="H733" s="44" t="s">
        <v>26</v>
      </c>
      <c r="I733" s="45" t="s">
        <v>2745</v>
      </c>
      <c r="J733" s="46">
        <v>13400000</v>
      </c>
      <c r="K733" s="47"/>
      <c r="L733" s="48">
        <f t="shared" si="34"/>
        <v>55400000</v>
      </c>
      <c r="M733" s="49"/>
      <c r="N733" s="50"/>
      <c r="O733" s="51"/>
      <c r="Q733" s="52">
        <v>45168</v>
      </c>
      <c r="R733" s="53" t="e">
        <f t="shared" si="35"/>
        <v>#REF!</v>
      </c>
      <c r="S733" s="54" t="e">
        <f>+#REF!-C733</f>
        <v>#REF!</v>
      </c>
      <c r="T733" s="54">
        <f t="shared" si="33"/>
        <v>159</v>
      </c>
    </row>
    <row r="734" spans="1:20" ht="17.25" customHeight="1" x14ac:dyDescent="0.25">
      <c r="A734" s="38" t="s">
        <v>2746</v>
      </c>
      <c r="B734" s="39">
        <v>45014</v>
      </c>
      <c r="C734" s="40">
        <v>45014</v>
      </c>
      <c r="D734" s="41" t="s">
        <v>23</v>
      </c>
      <c r="E734" s="42" t="s">
        <v>2747</v>
      </c>
      <c r="F734" s="42" t="s">
        <v>2748</v>
      </c>
      <c r="G734" s="43">
        <v>35000000</v>
      </c>
      <c r="H734" s="44" t="s">
        <v>26</v>
      </c>
      <c r="I734" s="45" t="s">
        <v>2749</v>
      </c>
      <c r="J734" s="46">
        <v>17500000</v>
      </c>
      <c r="K734" s="47"/>
      <c r="L734" s="48">
        <f t="shared" si="34"/>
        <v>52500000</v>
      </c>
      <c r="M734" s="49"/>
      <c r="N734" s="50"/>
      <c r="O734" s="51"/>
      <c r="Q734" s="52">
        <v>45168</v>
      </c>
      <c r="R734" s="53" t="e">
        <f t="shared" si="35"/>
        <v>#REF!</v>
      </c>
      <c r="S734" s="54" t="e">
        <f>+#REF!-C734</f>
        <v>#REF!</v>
      </c>
      <c r="T734" s="54">
        <f t="shared" si="33"/>
        <v>154</v>
      </c>
    </row>
    <row r="735" spans="1:20" ht="17.25" customHeight="1" x14ac:dyDescent="0.25">
      <c r="A735" s="38" t="s">
        <v>2750</v>
      </c>
      <c r="B735" s="39">
        <v>45015</v>
      </c>
      <c r="C735" s="40">
        <v>45019</v>
      </c>
      <c r="D735" s="41" t="s">
        <v>23</v>
      </c>
      <c r="E735" s="42" t="s">
        <v>2751</v>
      </c>
      <c r="F735" s="42" t="s">
        <v>2752</v>
      </c>
      <c r="G735" s="43">
        <v>51448500</v>
      </c>
      <c r="H735" s="44" t="s">
        <v>26</v>
      </c>
      <c r="I735" s="45" t="s">
        <v>2753</v>
      </c>
      <c r="J735" s="46">
        <v>0</v>
      </c>
      <c r="K735" s="47"/>
      <c r="L735" s="48">
        <f t="shared" si="34"/>
        <v>51448500</v>
      </c>
      <c r="M735" s="49"/>
      <c r="N735" s="50"/>
      <c r="O735" s="51"/>
      <c r="Q735" s="52">
        <v>45168</v>
      </c>
      <c r="R735" s="53" t="e">
        <f t="shared" si="35"/>
        <v>#REF!</v>
      </c>
      <c r="S735" s="54" t="e">
        <f>+#REF!-C735</f>
        <v>#REF!</v>
      </c>
      <c r="T735" s="54">
        <f t="shared" si="33"/>
        <v>149</v>
      </c>
    </row>
    <row r="736" spans="1:20" ht="17.25" customHeight="1" x14ac:dyDescent="0.25">
      <c r="A736" s="38" t="s">
        <v>2754</v>
      </c>
      <c r="B736" s="39">
        <v>45014</v>
      </c>
      <c r="C736" s="40">
        <v>45019</v>
      </c>
      <c r="D736" s="41" t="s">
        <v>23</v>
      </c>
      <c r="E736" s="42" t="s">
        <v>2755</v>
      </c>
      <c r="F736" s="42" t="s">
        <v>2756</v>
      </c>
      <c r="G736" s="43">
        <v>54000000</v>
      </c>
      <c r="H736" s="44" t="s">
        <v>26</v>
      </c>
      <c r="I736" s="45" t="s">
        <v>2757</v>
      </c>
      <c r="J736" s="46">
        <v>18000000</v>
      </c>
      <c r="K736" s="47"/>
      <c r="L736" s="48">
        <f t="shared" si="34"/>
        <v>72000000</v>
      </c>
      <c r="M736" s="49"/>
      <c r="N736" s="50"/>
      <c r="O736" s="51"/>
      <c r="Q736" s="52">
        <v>45168</v>
      </c>
      <c r="R736" s="53" t="e">
        <f t="shared" si="35"/>
        <v>#REF!</v>
      </c>
      <c r="S736" s="54" t="e">
        <f>+#REF!-C736</f>
        <v>#REF!</v>
      </c>
      <c r="T736" s="54">
        <f t="shared" si="33"/>
        <v>149</v>
      </c>
    </row>
    <row r="737" spans="1:20" ht="17.25" customHeight="1" x14ac:dyDescent="0.25">
      <c r="A737" s="38" t="s">
        <v>2758</v>
      </c>
      <c r="B737" s="39">
        <v>45015</v>
      </c>
      <c r="C737" s="40">
        <v>45015</v>
      </c>
      <c r="D737" s="41" t="s">
        <v>23</v>
      </c>
      <c r="E737" s="42" t="s">
        <v>2759</v>
      </c>
      <c r="F737" s="42" t="s">
        <v>149</v>
      </c>
      <c r="G737" s="43">
        <v>58400000</v>
      </c>
      <c r="H737" s="44" t="s">
        <v>26</v>
      </c>
      <c r="I737" s="45" t="s">
        <v>2760</v>
      </c>
      <c r="J737" s="46">
        <v>0</v>
      </c>
      <c r="K737" s="47"/>
      <c r="L737" s="48">
        <f t="shared" si="34"/>
        <v>58400000</v>
      </c>
      <c r="M737" s="49"/>
      <c r="N737" s="50"/>
      <c r="O737" s="51"/>
      <c r="Q737" s="52">
        <v>45168</v>
      </c>
      <c r="R737" s="53" t="e">
        <f t="shared" si="35"/>
        <v>#REF!</v>
      </c>
      <c r="S737" s="54" t="e">
        <f>+#REF!-C737</f>
        <v>#REF!</v>
      </c>
      <c r="T737" s="54">
        <f t="shared" si="33"/>
        <v>153</v>
      </c>
    </row>
    <row r="738" spans="1:20" ht="17.25" customHeight="1" x14ac:dyDescent="0.25">
      <c r="A738" s="38" t="s">
        <v>2761</v>
      </c>
      <c r="B738" s="39">
        <v>45015</v>
      </c>
      <c r="C738" s="40">
        <v>45019</v>
      </c>
      <c r="D738" s="41" t="s">
        <v>23</v>
      </c>
      <c r="E738" s="42" t="s">
        <v>2762</v>
      </c>
      <c r="F738" s="42" t="s">
        <v>2763</v>
      </c>
      <c r="G738" s="43">
        <v>116441500</v>
      </c>
      <c r="H738" s="44" t="s">
        <v>26</v>
      </c>
      <c r="I738" s="45" t="s">
        <v>2764</v>
      </c>
      <c r="J738" s="46">
        <v>0</v>
      </c>
      <c r="K738" s="47"/>
      <c r="L738" s="48">
        <f t="shared" si="34"/>
        <v>116441500</v>
      </c>
      <c r="M738" s="49"/>
      <c r="N738" s="50"/>
      <c r="O738" s="51"/>
      <c r="Q738" s="52">
        <v>45168</v>
      </c>
      <c r="R738" s="53" t="e">
        <f t="shared" si="35"/>
        <v>#REF!</v>
      </c>
      <c r="S738" s="54" t="e">
        <f>+#REF!-C738</f>
        <v>#REF!</v>
      </c>
      <c r="T738" s="54">
        <f t="shared" si="33"/>
        <v>149</v>
      </c>
    </row>
    <row r="739" spans="1:20" ht="17.25" customHeight="1" x14ac:dyDescent="0.25">
      <c r="A739" s="38" t="s">
        <v>2765</v>
      </c>
      <c r="B739" s="39">
        <v>45028</v>
      </c>
      <c r="C739" s="40">
        <v>45029</v>
      </c>
      <c r="D739" s="41" t="s">
        <v>23</v>
      </c>
      <c r="E739" s="42" t="s">
        <v>2766</v>
      </c>
      <c r="F739" s="42" t="s">
        <v>2767</v>
      </c>
      <c r="G739" s="43">
        <v>68495000</v>
      </c>
      <c r="H739" s="44" t="s">
        <v>26</v>
      </c>
      <c r="I739" s="45" t="s">
        <v>2768</v>
      </c>
      <c r="J739" s="46">
        <v>0</v>
      </c>
      <c r="K739" s="47"/>
      <c r="L739" s="48">
        <f t="shared" si="34"/>
        <v>68495000</v>
      </c>
      <c r="M739" s="49"/>
      <c r="N739" s="50"/>
      <c r="O739" s="51"/>
      <c r="Q739" s="52">
        <v>45168</v>
      </c>
      <c r="R739" s="53" t="e">
        <f t="shared" si="35"/>
        <v>#REF!</v>
      </c>
      <c r="S739" s="54" t="e">
        <f>+#REF!-C739</f>
        <v>#REF!</v>
      </c>
      <c r="T739" s="54">
        <f t="shared" si="33"/>
        <v>139</v>
      </c>
    </row>
    <row r="740" spans="1:20" ht="17.25" customHeight="1" x14ac:dyDescent="0.25">
      <c r="A740" s="38" t="s">
        <v>2769</v>
      </c>
      <c r="B740" s="39">
        <v>45028</v>
      </c>
      <c r="C740" s="40">
        <v>45030</v>
      </c>
      <c r="D740" s="41" t="s">
        <v>23</v>
      </c>
      <c r="E740" s="42" t="s">
        <v>2770</v>
      </c>
      <c r="F740" s="42" t="s">
        <v>849</v>
      </c>
      <c r="G740" s="43">
        <v>51448500</v>
      </c>
      <c r="H740" s="44" t="s">
        <v>26</v>
      </c>
      <c r="I740" s="45" t="s">
        <v>2771</v>
      </c>
      <c r="J740" s="46">
        <v>0</v>
      </c>
      <c r="K740" s="47"/>
      <c r="L740" s="48">
        <f t="shared" si="34"/>
        <v>51448500</v>
      </c>
      <c r="M740" s="49"/>
      <c r="N740" s="50"/>
      <c r="O740" s="51"/>
      <c r="Q740" s="52">
        <v>45168</v>
      </c>
      <c r="R740" s="53" t="e">
        <f t="shared" si="35"/>
        <v>#REF!</v>
      </c>
      <c r="S740" s="54" t="e">
        <f>+#REF!-C740</f>
        <v>#REF!</v>
      </c>
      <c r="T740" s="54">
        <f t="shared" si="33"/>
        <v>138</v>
      </c>
    </row>
    <row r="741" spans="1:20" ht="17.25" customHeight="1" x14ac:dyDescent="0.25">
      <c r="A741" s="38" t="s">
        <v>2772</v>
      </c>
      <c r="B741" s="39">
        <v>45019</v>
      </c>
      <c r="C741" s="40">
        <v>45020</v>
      </c>
      <c r="D741" s="41" t="s">
        <v>23</v>
      </c>
      <c r="E741" s="42" t="s">
        <v>2773</v>
      </c>
      <c r="F741" s="42" t="s">
        <v>849</v>
      </c>
      <c r="G741" s="43">
        <v>51448500</v>
      </c>
      <c r="H741" s="44" t="s">
        <v>26</v>
      </c>
      <c r="I741" s="45" t="s">
        <v>2774</v>
      </c>
      <c r="J741" s="46">
        <v>0</v>
      </c>
      <c r="K741" s="47"/>
      <c r="L741" s="48">
        <f t="shared" si="34"/>
        <v>51448500</v>
      </c>
      <c r="M741" s="49"/>
      <c r="N741" s="50"/>
      <c r="O741" s="51"/>
      <c r="Q741" s="52">
        <v>45168</v>
      </c>
      <c r="R741" s="53" t="e">
        <f t="shared" si="35"/>
        <v>#REF!</v>
      </c>
      <c r="S741" s="54" t="e">
        <f>+#REF!-C741</f>
        <v>#REF!</v>
      </c>
      <c r="T741" s="54">
        <f t="shared" si="33"/>
        <v>148</v>
      </c>
    </row>
    <row r="742" spans="1:20" ht="17.25" customHeight="1" x14ac:dyDescent="0.25">
      <c r="A742" s="38" t="s">
        <v>2775</v>
      </c>
      <c r="B742" s="39">
        <v>45015</v>
      </c>
      <c r="C742" s="40">
        <v>45019</v>
      </c>
      <c r="D742" s="41" t="s">
        <v>53</v>
      </c>
      <c r="E742" s="42" t="s">
        <v>2776</v>
      </c>
      <c r="F742" s="42" t="s">
        <v>2777</v>
      </c>
      <c r="G742" s="43">
        <v>11100000</v>
      </c>
      <c r="H742" s="44" t="s">
        <v>26</v>
      </c>
      <c r="I742" s="45" t="s">
        <v>2778</v>
      </c>
      <c r="J742" s="46">
        <v>0</v>
      </c>
      <c r="K742" s="47"/>
      <c r="L742" s="48">
        <f t="shared" si="34"/>
        <v>11100000</v>
      </c>
      <c r="M742" s="49"/>
      <c r="N742" s="50"/>
      <c r="O742" s="51"/>
      <c r="Q742" s="52">
        <v>45168</v>
      </c>
      <c r="R742" s="53" t="e">
        <f t="shared" si="35"/>
        <v>#REF!</v>
      </c>
      <c r="S742" s="54" t="e">
        <f>+#REF!-C742</f>
        <v>#REF!</v>
      </c>
      <c r="T742" s="54">
        <f t="shared" si="33"/>
        <v>149</v>
      </c>
    </row>
    <row r="743" spans="1:20" ht="17.25" customHeight="1" x14ac:dyDescent="0.25">
      <c r="A743" s="38" t="s">
        <v>2779</v>
      </c>
      <c r="B743" s="39">
        <v>45015</v>
      </c>
      <c r="C743" s="40">
        <v>45019</v>
      </c>
      <c r="D743" s="41" t="s">
        <v>23</v>
      </c>
      <c r="E743" s="42" t="s">
        <v>2780</v>
      </c>
      <c r="F743" s="42" t="s">
        <v>2781</v>
      </c>
      <c r="G743" s="43">
        <v>54400000</v>
      </c>
      <c r="H743" s="44" t="s">
        <v>26</v>
      </c>
      <c r="I743" s="45" t="s">
        <v>2782</v>
      </c>
      <c r="J743" s="46">
        <v>0</v>
      </c>
      <c r="K743" s="47"/>
      <c r="L743" s="48">
        <f t="shared" si="34"/>
        <v>54400000</v>
      </c>
      <c r="M743" s="49"/>
      <c r="N743" s="50"/>
      <c r="O743" s="51"/>
      <c r="Q743" s="52">
        <v>45168</v>
      </c>
      <c r="R743" s="53" t="e">
        <f t="shared" si="35"/>
        <v>#REF!</v>
      </c>
      <c r="S743" s="54" t="e">
        <f>+#REF!-C743</f>
        <v>#REF!</v>
      </c>
      <c r="T743" s="54">
        <f t="shared" si="33"/>
        <v>149</v>
      </c>
    </row>
    <row r="744" spans="1:20" ht="17.25" customHeight="1" x14ac:dyDescent="0.25">
      <c r="A744" s="38" t="s">
        <v>2783</v>
      </c>
      <c r="B744" s="39">
        <v>45015</v>
      </c>
      <c r="C744" s="40">
        <v>45019</v>
      </c>
      <c r="D744" s="41" t="s">
        <v>23</v>
      </c>
      <c r="E744" s="42" t="s">
        <v>2784</v>
      </c>
      <c r="F744" s="42" t="s">
        <v>2785</v>
      </c>
      <c r="G744" s="43">
        <v>58400000</v>
      </c>
      <c r="H744" s="44" t="s">
        <v>26</v>
      </c>
      <c r="I744" s="45" t="s">
        <v>2786</v>
      </c>
      <c r="J744" s="46">
        <v>0</v>
      </c>
      <c r="K744" s="47"/>
      <c r="L744" s="48">
        <f t="shared" si="34"/>
        <v>58400000</v>
      </c>
      <c r="M744" s="49"/>
      <c r="N744" s="50"/>
      <c r="O744" s="51"/>
      <c r="Q744" s="52">
        <v>45168</v>
      </c>
      <c r="R744" s="53" t="e">
        <f t="shared" si="35"/>
        <v>#REF!</v>
      </c>
      <c r="S744" s="54" t="e">
        <f>+#REF!-C744</f>
        <v>#REF!</v>
      </c>
      <c r="T744" s="54">
        <f t="shared" si="33"/>
        <v>149</v>
      </c>
    </row>
    <row r="745" spans="1:20" ht="17.25" customHeight="1" x14ac:dyDescent="0.25">
      <c r="A745" s="38" t="s">
        <v>2787</v>
      </c>
      <c r="B745" s="39">
        <v>45016</v>
      </c>
      <c r="C745" s="40">
        <v>45019</v>
      </c>
      <c r="D745" s="41" t="s">
        <v>23</v>
      </c>
      <c r="E745" s="42" t="s">
        <v>2788</v>
      </c>
      <c r="F745" s="42" t="s">
        <v>2789</v>
      </c>
      <c r="G745" s="43">
        <v>58400000</v>
      </c>
      <c r="H745" s="44" t="s">
        <v>26</v>
      </c>
      <c r="I745" s="45" t="s">
        <v>2790</v>
      </c>
      <c r="J745" s="46">
        <v>0</v>
      </c>
      <c r="K745" s="47"/>
      <c r="L745" s="48">
        <f t="shared" si="34"/>
        <v>58400000</v>
      </c>
      <c r="M745" s="49"/>
      <c r="N745" s="50"/>
      <c r="O745" s="51"/>
      <c r="Q745" s="52">
        <v>45168</v>
      </c>
      <c r="R745" s="53" t="e">
        <f t="shared" si="35"/>
        <v>#REF!</v>
      </c>
      <c r="S745" s="54" t="e">
        <f>+#REF!-C745</f>
        <v>#REF!</v>
      </c>
      <c r="T745" s="54">
        <f t="shared" si="33"/>
        <v>149</v>
      </c>
    </row>
    <row r="746" spans="1:20" ht="17.25" customHeight="1" x14ac:dyDescent="0.25">
      <c r="A746" s="38" t="s">
        <v>2791</v>
      </c>
      <c r="B746" s="39">
        <v>45016</v>
      </c>
      <c r="C746" s="40">
        <v>45019</v>
      </c>
      <c r="D746" s="41" t="s">
        <v>23</v>
      </c>
      <c r="E746" s="42" t="s">
        <v>2792</v>
      </c>
      <c r="F746" s="42" t="s">
        <v>2793</v>
      </c>
      <c r="G746" s="43">
        <v>102000000</v>
      </c>
      <c r="H746" s="44" t="s">
        <v>26</v>
      </c>
      <c r="I746" s="45" t="s">
        <v>2794</v>
      </c>
      <c r="J746" s="46">
        <v>0</v>
      </c>
      <c r="K746" s="47"/>
      <c r="L746" s="48">
        <f t="shared" si="34"/>
        <v>102000000</v>
      </c>
      <c r="M746" s="49"/>
      <c r="N746" s="50"/>
      <c r="O746" s="51"/>
      <c r="Q746" s="52">
        <v>45168</v>
      </c>
      <c r="R746" s="53" t="e">
        <f t="shared" si="35"/>
        <v>#REF!</v>
      </c>
      <c r="S746" s="54" t="e">
        <f>+#REF!-C746</f>
        <v>#REF!</v>
      </c>
      <c r="T746" s="54">
        <f t="shared" si="33"/>
        <v>149</v>
      </c>
    </row>
    <row r="747" spans="1:20" ht="17.25" customHeight="1" x14ac:dyDescent="0.25">
      <c r="A747" s="38" t="s">
        <v>2795</v>
      </c>
      <c r="B747" s="39">
        <v>45016</v>
      </c>
      <c r="C747" s="40">
        <v>45019</v>
      </c>
      <c r="D747" s="41" t="s">
        <v>23</v>
      </c>
      <c r="E747" s="42" t="s">
        <v>2796</v>
      </c>
      <c r="F747" s="42" t="s">
        <v>2145</v>
      </c>
      <c r="G747" s="43">
        <v>51448500</v>
      </c>
      <c r="H747" s="44" t="s">
        <v>26</v>
      </c>
      <c r="I747" s="45" t="s">
        <v>2797</v>
      </c>
      <c r="J747" s="46">
        <v>0</v>
      </c>
      <c r="K747" s="47"/>
      <c r="L747" s="48">
        <f t="shared" si="34"/>
        <v>51448500</v>
      </c>
      <c r="M747" s="49"/>
      <c r="N747" s="50"/>
      <c r="O747" s="51"/>
      <c r="Q747" s="52">
        <v>45168</v>
      </c>
      <c r="R747" s="53" t="e">
        <f t="shared" si="35"/>
        <v>#REF!</v>
      </c>
      <c r="S747" s="54" t="e">
        <f>+#REF!-C747</f>
        <v>#REF!</v>
      </c>
      <c r="T747" s="54">
        <f t="shared" si="33"/>
        <v>149</v>
      </c>
    </row>
    <row r="748" spans="1:20" ht="17.25" customHeight="1" x14ac:dyDescent="0.25">
      <c r="A748" s="38" t="s">
        <v>2798</v>
      </c>
      <c r="B748" s="39">
        <v>45026</v>
      </c>
      <c r="C748" s="40">
        <v>45054</v>
      </c>
      <c r="D748" s="41" t="s">
        <v>2562</v>
      </c>
      <c r="E748" s="42" t="s">
        <v>2799</v>
      </c>
      <c r="F748" s="42" t="s">
        <v>2800</v>
      </c>
      <c r="G748" s="43">
        <v>184839892</v>
      </c>
      <c r="H748" s="44" t="s">
        <v>26</v>
      </c>
      <c r="I748" s="45" t="s">
        <v>2801</v>
      </c>
      <c r="J748" s="46">
        <v>0</v>
      </c>
      <c r="K748" s="47"/>
      <c r="L748" s="48">
        <f t="shared" si="34"/>
        <v>184839892</v>
      </c>
      <c r="M748" s="49"/>
      <c r="N748" s="50"/>
      <c r="O748" s="51"/>
      <c r="Q748" s="52">
        <v>45168</v>
      </c>
      <c r="R748" s="53" t="e">
        <f t="shared" si="35"/>
        <v>#REF!</v>
      </c>
      <c r="S748" s="54" t="e">
        <f>+#REF!-C748</f>
        <v>#REF!</v>
      </c>
      <c r="T748" s="54">
        <f t="shared" si="33"/>
        <v>114</v>
      </c>
    </row>
    <row r="749" spans="1:20" ht="17.25" customHeight="1" x14ac:dyDescent="0.25">
      <c r="A749" s="38" t="s">
        <v>2802</v>
      </c>
      <c r="B749" s="39">
        <v>45016</v>
      </c>
      <c r="C749" s="40">
        <v>45019</v>
      </c>
      <c r="D749" s="41" t="s">
        <v>53</v>
      </c>
      <c r="E749" s="42" t="s">
        <v>2803</v>
      </c>
      <c r="F749" s="42" t="s">
        <v>638</v>
      </c>
      <c r="G749" s="43">
        <v>22500000</v>
      </c>
      <c r="H749" s="44" t="s">
        <v>26</v>
      </c>
      <c r="I749" s="45" t="s">
        <v>2804</v>
      </c>
      <c r="J749" s="46">
        <v>0</v>
      </c>
      <c r="K749" s="47"/>
      <c r="L749" s="48">
        <f t="shared" si="34"/>
        <v>22500000</v>
      </c>
      <c r="M749" s="49"/>
      <c r="N749" s="50"/>
      <c r="O749" s="51"/>
      <c r="Q749" s="52">
        <v>45168</v>
      </c>
      <c r="R749" s="53" t="e">
        <f t="shared" si="35"/>
        <v>#REF!</v>
      </c>
      <c r="S749" s="54" t="e">
        <f>+#REF!-C749</f>
        <v>#REF!</v>
      </c>
      <c r="T749" s="54">
        <f t="shared" si="33"/>
        <v>149</v>
      </c>
    </row>
    <row r="750" spans="1:20" ht="17.25" customHeight="1" x14ac:dyDescent="0.25">
      <c r="A750" s="38" t="s">
        <v>2805</v>
      </c>
      <c r="B750" s="39">
        <v>45026</v>
      </c>
      <c r="C750" s="40">
        <v>45027</v>
      </c>
      <c r="D750" s="41" t="s">
        <v>23</v>
      </c>
      <c r="E750" s="42" t="s">
        <v>2806</v>
      </c>
      <c r="F750" s="42" t="s">
        <v>2807</v>
      </c>
      <c r="G750" s="43">
        <v>69525000</v>
      </c>
      <c r="H750" s="44" t="s">
        <v>26</v>
      </c>
      <c r="I750" s="45" t="s">
        <v>2808</v>
      </c>
      <c r="J750" s="46">
        <v>0</v>
      </c>
      <c r="K750" s="47"/>
      <c r="L750" s="48">
        <f t="shared" si="34"/>
        <v>69525000</v>
      </c>
      <c r="M750" s="49"/>
      <c r="N750" s="50"/>
      <c r="O750" s="51"/>
      <c r="Q750" s="52">
        <v>45168</v>
      </c>
      <c r="R750" s="53" t="e">
        <f t="shared" si="35"/>
        <v>#REF!</v>
      </c>
      <c r="S750" s="54" t="e">
        <f>+#REF!-C750</f>
        <v>#REF!</v>
      </c>
      <c r="T750" s="54">
        <f t="shared" si="33"/>
        <v>141</v>
      </c>
    </row>
    <row r="751" spans="1:20" ht="17.25" customHeight="1" x14ac:dyDescent="0.25">
      <c r="A751" s="38" t="s">
        <v>2809</v>
      </c>
      <c r="B751" s="39">
        <v>45019</v>
      </c>
      <c r="C751" s="40">
        <v>45027</v>
      </c>
      <c r="D751" s="41" t="s">
        <v>23</v>
      </c>
      <c r="E751" s="42" t="s">
        <v>2810</v>
      </c>
      <c r="F751" s="42" t="s">
        <v>2811</v>
      </c>
      <c r="G751" s="43">
        <v>55620000</v>
      </c>
      <c r="H751" s="44" t="s">
        <v>26</v>
      </c>
      <c r="I751" s="45" t="s">
        <v>2812</v>
      </c>
      <c r="J751" s="46">
        <v>0</v>
      </c>
      <c r="K751" s="47"/>
      <c r="L751" s="48">
        <f t="shared" si="34"/>
        <v>55620000</v>
      </c>
      <c r="M751" s="49"/>
      <c r="N751" s="50"/>
      <c r="O751" s="51"/>
      <c r="Q751" s="52">
        <v>45168</v>
      </c>
      <c r="R751" s="53" t="e">
        <f t="shared" si="35"/>
        <v>#REF!</v>
      </c>
      <c r="S751" s="54" t="e">
        <f>+#REF!-C751</f>
        <v>#REF!</v>
      </c>
      <c r="T751" s="54">
        <f t="shared" si="33"/>
        <v>141</v>
      </c>
    </row>
    <row r="752" spans="1:20" ht="17.25" customHeight="1" x14ac:dyDescent="0.25">
      <c r="A752" s="38" t="s">
        <v>2813</v>
      </c>
      <c r="B752" s="39">
        <v>45019</v>
      </c>
      <c r="C752" s="40">
        <v>45027</v>
      </c>
      <c r="D752" s="41" t="s">
        <v>23</v>
      </c>
      <c r="E752" s="42" t="s">
        <v>2814</v>
      </c>
      <c r="F752" s="42" t="s">
        <v>2815</v>
      </c>
      <c r="G752" s="43">
        <v>129780000</v>
      </c>
      <c r="H752" s="44" t="s">
        <v>26</v>
      </c>
      <c r="I752" s="45" t="s">
        <v>2816</v>
      </c>
      <c r="J752" s="46">
        <v>0</v>
      </c>
      <c r="K752" s="47"/>
      <c r="L752" s="48">
        <f t="shared" si="34"/>
        <v>129780000</v>
      </c>
      <c r="M752" s="49"/>
      <c r="N752" s="50"/>
      <c r="O752" s="51"/>
      <c r="Q752" s="52">
        <v>45168</v>
      </c>
      <c r="R752" s="53" t="e">
        <f t="shared" si="35"/>
        <v>#REF!</v>
      </c>
      <c r="S752" s="54" t="e">
        <f>+#REF!-C752</f>
        <v>#REF!</v>
      </c>
      <c r="T752" s="54">
        <f t="shared" si="33"/>
        <v>141</v>
      </c>
    </row>
    <row r="753" spans="1:20" ht="17.25" customHeight="1" x14ac:dyDescent="0.25">
      <c r="A753" s="38" t="s">
        <v>2817</v>
      </c>
      <c r="B753" s="39">
        <v>45050</v>
      </c>
      <c r="C753" s="40">
        <v>45050</v>
      </c>
      <c r="D753" s="41" t="s">
        <v>23</v>
      </c>
      <c r="E753" s="42" t="s">
        <v>2818</v>
      </c>
      <c r="F753" s="42" t="s">
        <v>2819</v>
      </c>
      <c r="G753" s="43">
        <v>49028000</v>
      </c>
      <c r="H753" s="44" t="s">
        <v>26</v>
      </c>
      <c r="I753" s="45" t="s">
        <v>2820</v>
      </c>
      <c r="J753" s="46">
        <v>0</v>
      </c>
      <c r="K753" s="47"/>
      <c r="L753" s="48">
        <f t="shared" si="34"/>
        <v>49028000</v>
      </c>
      <c r="M753" s="49"/>
      <c r="N753" s="50"/>
      <c r="O753" s="51"/>
      <c r="Q753" s="52">
        <v>45168</v>
      </c>
      <c r="R753" s="53" t="e">
        <f t="shared" si="35"/>
        <v>#REF!</v>
      </c>
      <c r="S753" s="54" t="e">
        <f>+#REF!-C753</f>
        <v>#REF!</v>
      </c>
      <c r="T753" s="54">
        <f t="shared" si="33"/>
        <v>118</v>
      </c>
    </row>
    <row r="754" spans="1:20" ht="17.25" customHeight="1" x14ac:dyDescent="0.25">
      <c r="A754" s="38" t="s">
        <v>2821</v>
      </c>
      <c r="B754" s="39">
        <v>45051</v>
      </c>
      <c r="C754" s="40">
        <v>45055</v>
      </c>
      <c r="D754" s="41" t="s">
        <v>23</v>
      </c>
      <c r="E754" s="42" t="s">
        <v>2822</v>
      </c>
      <c r="F754" s="42" t="s">
        <v>2823</v>
      </c>
      <c r="G754" s="43">
        <v>42000000</v>
      </c>
      <c r="H754" s="44" t="s">
        <v>26</v>
      </c>
      <c r="I754" s="45" t="s">
        <v>2824</v>
      </c>
      <c r="J754" s="46">
        <v>12133333</v>
      </c>
      <c r="K754" s="47"/>
      <c r="L754" s="48">
        <f t="shared" si="34"/>
        <v>54133333</v>
      </c>
      <c r="M754" s="49"/>
      <c r="N754" s="50"/>
      <c r="O754" s="51"/>
      <c r="Q754" s="52">
        <v>45168</v>
      </c>
      <c r="R754" s="53" t="e">
        <f t="shared" si="35"/>
        <v>#REF!</v>
      </c>
      <c r="S754" s="54" t="e">
        <f>+#REF!-C754</f>
        <v>#REF!</v>
      </c>
      <c r="T754" s="54">
        <f t="shared" si="33"/>
        <v>113</v>
      </c>
    </row>
    <row r="755" spans="1:20" ht="17.25" customHeight="1" x14ac:dyDescent="0.25">
      <c r="A755" s="38" t="s">
        <v>2825</v>
      </c>
      <c r="B755" s="39">
        <v>45054</v>
      </c>
      <c r="C755" s="40">
        <v>45056</v>
      </c>
      <c r="D755" s="41" t="s">
        <v>23</v>
      </c>
      <c r="E755" s="42" t="s">
        <v>2826</v>
      </c>
      <c r="F755" s="42" t="s">
        <v>2827</v>
      </c>
      <c r="G755" s="43">
        <v>56085000</v>
      </c>
      <c r="H755" s="44" t="s">
        <v>26</v>
      </c>
      <c r="I755" s="45" t="s">
        <v>2828</v>
      </c>
      <c r="J755" s="46">
        <v>0</v>
      </c>
      <c r="K755" s="47"/>
      <c r="L755" s="48">
        <f t="shared" si="34"/>
        <v>56085000</v>
      </c>
      <c r="M755" s="49"/>
      <c r="N755" s="50"/>
      <c r="O755" s="51"/>
      <c r="Q755" s="52">
        <v>45168</v>
      </c>
      <c r="R755" s="53" t="e">
        <f t="shared" si="35"/>
        <v>#REF!</v>
      </c>
      <c r="S755" s="54" t="e">
        <f>+#REF!-C755</f>
        <v>#REF!</v>
      </c>
      <c r="T755" s="54">
        <f t="shared" si="33"/>
        <v>112</v>
      </c>
    </row>
    <row r="756" spans="1:20" ht="17.25" customHeight="1" x14ac:dyDescent="0.25">
      <c r="A756" s="38" t="s">
        <v>2829</v>
      </c>
      <c r="B756" s="39">
        <v>45056</v>
      </c>
      <c r="C756" s="40">
        <v>45056</v>
      </c>
      <c r="D756" s="41" t="s">
        <v>23</v>
      </c>
      <c r="E756" s="42" t="s">
        <v>2830</v>
      </c>
      <c r="F756" s="42" t="s">
        <v>2831</v>
      </c>
      <c r="G756" s="43">
        <v>39500000</v>
      </c>
      <c r="H756" s="44" t="s">
        <v>26</v>
      </c>
      <c r="I756" s="45" t="s">
        <v>2832</v>
      </c>
      <c r="J756" s="46">
        <v>0</v>
      </c>
      <c r="K756" s="47"/>
      <c r="L756" s="48">
        <f t="shared" si="34"/>
        <v>39500000</v>
      </c>
      <c r="M756" s="49"/>
      <c r="N756" s="50"/>
      <c r="O756" s="51"/>
      <c r="Q756" s="52">
        <v>45168</v>
      </c>
      <c r="R756" s="53" t="e">
        <f t="shared" si="35"/>
        <v>#REF!</v>
      </c>
      <c r="S756" s="54" t="e">
        <f>+#REF!-C756</f>
        <v>#REF!</v>
      </c>
      <c r="T756" s="54">
        <f t="shared" si="33"/>
        <v>112</v>
      </c>
    </row>
    <row r="757" spans="1:20" ht="17.25" customHeight="1" x14ac:dyDescent="0.25">
      <c r="A757" s="38" t="s">
        <v>2833</v>
      </c>
      <c r="B757" s="39">
        <v>45056</v>
      </c>
      <c r="C757" s="40">
        <v>45056</v>
      </c>
      <c r="D757" s="41" t="s">
        <v>23</v>
      </c>
      <c r="E757" s="42" t="s">
        <v>2834</v>
      </c>
      <c r="F757" s="42" t="s">
        <v>2835</v>
      </c>
      <c r="G757" s="43">
        <v>48822000</v>
      </c>
      <c r="H757" s="44" t="s">
        <v>26</v>
      </c>
      <c r="I757" s="45" t="s">
        <v>2836</v>
      </c>
      <c r="J757" s="46">
        <v>0</v>
      </c>
      <c r="K757" s="47"/>
      <c r="L757" s="48">
        <f t="shared" si="34"/>
        <v>48822000</v>
      </c>
      <c r="M757" s="49"/>
      <c r="N757" s="50"/>
      <c r="O757" s="51"/>
      <c r="Q757" s="52">
        <v>45168</v>
      </c>
      <c r="R757" s="53" t="e">
        <f t="shared" si="35"/>
        <v>#REF!</v>
      </c>
      <c r="S757" s="54" t="e">
        <f>+#REF!-C757</f>
        <v>#REF!</v>
      </c>
      <c r="T757" s="54">
        <f t="shared" si="33"/>
        <v>112</v>
      </c>
    </row>
    <row r="758" spans="1:20" ht="17.25" customHeight="1" x14ac:dyDescent="0.25">
      <c r="A758" s="38" t="s">
        <v>2837</v>
      </c>
      <c r="B758" s="39">
        <v>45057</v>
      </c>
      <c r="C758" s="40">
        <v>45063</v>
      </c>
      <c r="D758" s="41" t="s">
        <v>23</v>
      </c>
      <c r="E758" s="42" t="s">
        <v>2838</v>
      </c>
      <c r="F758" s="42" t="s">
        <v>2839</v>
      </c>
      <c r="G758" s="43">
        <v>56085000</v>
      </c>
      <c r="H758" s="44" t="s">
        <v>26</v>
      </c>
      <c r="I758" s="45" t="s">
        <v>2840</v>
      </c>
      <c r="J758" s="46">
        <v>0</v>
      </c>
      <c r="K758" s="47"/>
      <c r="L758" s="48">
        <f t="shared" si="34"/>
        <v>56085000</v>
      </c>
      <c r="M758" s="49"/>
      <c r="N758" s="50"/>
      <c r="O758" s="51"/>
      <c r="Q758" s="52">
        <v>45168</v>
      </c>
      <c r="R758" s="53" t="e">
        <f t="shared" si="35"/>
        <v>#REF!</v>
      </c>
      <c r="S758" s="54" t="e">
        <f>+#REF!-C758</f>
        <v>#REF!</v>
      </c>
      <c r="T758" s="54">
        <f t="shared" si="33"/>
        <v>105</v>
      </c>
    </row>
    <row r="759" spans="1:20" ht="17.25" customHeight="1" x14ac:dyDescent="0.25">
      <c r="A759" s="38" t="s">
        <v>2841</v>
      </c>
      <c r="B759" s="39">
        <v>45057</v>
      </c>
      <c r="C759" s="40">
        <v>45057</v>
      </c>
      <c r="D759" s="41" t="s">
        <v>23</v>
      </c>
      <c r="E759" s="42" t="s">
        <v>2842</v>
      </c>
      <c r="F759" s="42" t="s">
        <v>2843</v>
      </c>
      <c r="G759" s="43">
        <v>44800000</v>
      </c>
      <c r="H759" s="44" t="s">
        <v>26</v>
      </c>
      <c r="I759" s="45" t="s">
        <v>2844</v>
      </c>
      <c r="J759" s="46">
        <v>0</v>
      </c>
      <c r="K759" s="47"/>
      <c r="L759" s="48">
        <f t="shared" si="34"/>
        <v>44800000</v>
      </c>
      <c r="M759" s="49"/>
      <c r="N759" s="50"/>
      <c r="O759" s="51"/>
      <c r="Q759" s="52">
        <v>45168</v>
      </c>
      <c r="R759" s="53" t="e">
        <f t="shared" si="35"/>
        <v>#REF!</v>
      </c>
      <c r="S759" s="54" t="e">
        <f>+#REF!-C759</f>
        <v>#REF!</v>
      </c>
      <c r="T759" s="54">
        <f t="shared" si="33"/>
        <v>111</v>
      </c>
    </row>
    <row r="760" spans="1:20" ht="17.25" customHeight="1" x14ac:dyDescent="0.25">
      <c r="A760" s="38" t="s">
        <v>2845</v>
      </c>
      <c r="B760" s="39">
        <v>45054</v>
      </c>
      <c r="C760" s="40">
        <v>45055</v>
      </c>
      <c r="D760" s="41" t="s">
        <v>23</v>
      </c>
      <c r="E760" s="42" t="s">
        <v>2846</v>
      </c>
      <c r="F760" s="42" t="s">
        <v>2847</v>
      </c>
      <c r="G760" s="43">
        <v>51783333</v>
      </c>
      <c r="H760" s="44" t="s">
        <v>26</v>
      </c>
      <c r="I760" s="45" t="s">
        <v>2848</v>
      </c>
      <c r="J760" s="46">
        <v>0</v>
      </c>
      <c r="K760" s="47"/>
      <c r="L760" s="48">
        <f t="shared" si="34"/>
        <v>51783333</v>
      </c>
      <c r="M760" s="49"/>
      <c r="N760" s="50"/>
      <c r="O760" s="51"/>
      <c r="Q760" s="52">
        <v>45168</v>
      </c>
      <c r="R760" s="53" t="e">
        <f t="shared" si="35"/>
        <v>#REF!</v>
      </c>
      <c r="S760" s="54" t="e">
        <f>+#REF!-C760</f>
        <v>#REF!</v>
      </c>
      <c r="T760" s="54">
        <f t="shared" si="33"/>
        <v>113</v>
      </c>
    </row>
    <row r="761" spans="1:20" ht="17.25" customHeight="1" x14ac:dyDescent="0.25">
      <c r="A761" s="38" t="s">
        <v>2849</v>
      </c>
      <c r="B761" s="39">
        <v>45054</v>
      </c>
      <c r="C761" s="40">
        <v>45055</v>
      </c>
      <c r="D761" s="41" t="s">
        <v>23</v>
      </c>
      <c r="E761" s="42" t="s">
        <v>2850</v>
      </c>
      <c r="F761" s="42" t="s">
        <v>2851</v>
      </c>
      <c r="G761" s="43">
        <v>45500000</v>
      </c>
      <c r="H761" s="44" t="s">
        <v>26</v>
      </c>
      <c r="I761" s="45" t="s">
        <v>2852</v>
      </c>
      <c r="J761" s="46">
        <v>0</v>
      </c>
      <c r="K761" s="47"/>
      <c r="L761" s="48">
        <f t="shared" si="34"/>
        <v>45500000</v>
      </c>
      <c r="M761" s="49"/>
      <c r="N761" s="50"/>
      <c r="O761" s="51"/>
      <c r="Q761" s="52">
        <v>45168</v>
      </c>
      <c r="R761" s="53" t="e">
        <f t="shared" si="35"/>
        <v>#REF!</v>
      </c>
      <c r="S761" s="54" t="e">
        <f>+#REF!-C761</f>
        <v>#REF!</v>
      </c>
      <c r="T761" s="54">
        <f t="shared" si="33"/>
        <v>113</v>
      </c>
    </row>
    <row r="762" spans="1:20" ht="17.25" customHeight="1" x14ac:dyDescent="0.25">
      <c r="A762" s="38" t="s">
        <v>2853</v>
      </c>
      <c r="B762" s="39">
        <v>45020</v>
      </c>
      <c r="C762" s="40">
        <v>45027</v>
      </c>
      <c r="D762" s="41" t="s">
        <v>23</v>
      </c>
      <c r="E762" s="42" t="s">
        <v>2854</v>
      </c>
      <c r="F762" s="42" t="s">
        <v>2855</v>
      </c>
      <c r="G762" s="43">
        <v>63000000</v>
      </c>
      <c r="H762" s="44" t="s">
        <v>26</v>
      </c>
      <c r="I762" s="45" t="s">
        <v>2856</v>
      </c>
      <c r="J762" s="46">
        <v>0</v>
      </c>
      <c r="K762" s="47"/>
      <c r="L762" s="48">
        <f t="shared" si="34"/>
        <v>63000000</v>
      </c>
      <c r="M762" s="49"/>
      <c r="N762" s="50"/>
      <c r="O762" s="51"/>
      <c r="Q762" s="52">
        <v>45168</v>
      </c>
      <c r="R762" s="53" t="e">
        <f t="shared" si="35"/>
        <v>#REF!</v>
      </c>
      <c r="S762" s="54" t="e">
        <f>+#REF!-C762</f>
        <v>#REF!</v>
      </c>
      <c r="T762" s="54">
        <f t="shared" si="33"/>
        <v>141</v>
      </c>
    </row>
    <row r="763" spans="1:20" ht="17.25" customHeight="1" x14ac:dyDescent="0.25">
      <c r="A763" s="38" t="s">
        <v>2857</v>
      </c>
      <c r="B763" s="39">
        <v>45020</v>
      </c>
      <c r="C763" s="40">
        <v>45027</v>
      </c>
      <c r="D763" s="41" t="s">
        <v>23</v>
      </c>
      <c r="E763" s="42" t="s">
        <v>2858</v>
      </c>
      <c r="F763" s="42" t="s">
        <v>2859</v>
      </c>
      <c r="G763" s="43">
        <v>63000000</v>
      </c>
      <c r="H763" s="44" t="s">
        <v>26</v>
      </c>
      <c r="I763" s="45" t="s">
        <v>2860</v>
      </c>
      <c r="J763" s="46">
        <v>0</v>
      </c>
      <c r="K763" s="47"/>
      <c r="L763" s="48">
        <f t="shared" si="34"/>
        <v>63000000</v>
      </c>
      <c r="M763" s="49"/>
      <c r="N763" s="50"/>
      <c r="O763" s="51"/>
      <c r="Q763" s="52">
        <v>45168</v>
      </c>
      <c r="R763" s="53" t="e">
        <f t="shared" si="35"/>
        <v>#REF!</v>
      </c>
      <c r="S763" s="54" t="e">
        <f>+#REF!-C763</f>
        <v>#REF!</v>
      </c>
      <c r="T763" s="54">
        <f t="shared" si="33"/>
        <v>141</v>
      </c>
    </row>
    <row r="764" spans="1:20" ht="17.25" customHeight="1" x14ac:dyDescent="0.25">
      <c r="A764" s="38" t="s">
        <v>2861</v>
      </c>
      <c r="B764" s="39">
        <v>45019</v>
      </c>
      <c r="C764" s="40">
        <v>45027</v>
      </c>
      <c r="D764" s="41" t="s">
        <v>23</v>
      </c>
      <c r="E764" s="42" t="s">
        <v>2862</v>
      </c>
      <c r="F764" s="42" t="s">
        <v>2863</v>
      </c>
      <c r="G764" s="43">
        <v>60255000</v>
      </c>
      <c r="H764" s="44" t="s">
        <v>26</v>
      </c>
      <c r="I764" s="45" t="s">
        <v>2864</v>
      </c>
      <c r="J764" s="46">
        <v>0</v>
      </c>
      <c r="K764" s="47"/>
      <c r="L764" s="48">
        <f t="shared" si="34"/>
        <v>60255000</v>
      </c>
      <c r="M764" s="49"/>
      <c r="N764" s="50"/>
      <c r="O764" s="51"/>
      <c r="Q764" s="52">
        <v>45168</v>
      </c>
      <c r="R764" s="53" t="e">
        <f t="shared" si="35"/>
        <v>#REF!</v>
      </c>
      <c r="S764" s="54" t="e">
        <f>+#REF!-C764</f>
        <v>#REF!</v>
      </c>
      <c r="T764" s="54">
        <f t="shared" si="33"/>
        <v>141</v>
      </c>
    </row>
    <row r="765" spans="1:20" ht="17.25" customHeight="1" x14ac:dyDescent="0.25">
      <c r="A765" s="38" t="s">
        <v>2865</v>
      </c>
      <c r="B765" s="39">
        <v>45020</v>
      </c>
      <c r="C765" s="40">
        <v>45026</v>
      </c>
      <c r="D765" s="41" t="s">
        <v>53</v>
      </c>
      <c r="E765" s="42" t="s">
        <v>2866</v>
      </c>
      <c r="F765" s="42" t="s">
        <v>2867</v>
      </c>
      <c r="G765" s="43">
        <v>16000000</v>
      </c>
      <c r="H765" s="44" t="s">
        <v>26</v>
      </c>
      <c r="I765" s="45" t="s">
        <v>2868</v>
      </c>
      <c r="J765" s="46">
        <v>8000000</v>
      </c>
      <c r="K765" s="47"/>
      <c r="L765" s="48">
        <f t="shared" si="34"/>
        <v>24000000</v>
      </c>
      <c r="M765" s="49"/>
      <c r="N765" s="50"/>
      <c r="O765" s="51"/>
      <c r="Q765" s="52">
        <v>45168</v>
      </c>
      <c r="R765" s="53" t="e">
        <f t="shared" si="35"/>
        <v>#REF!</v>
      </c>
      <c r="S765" s="54" t="e">
        <f>+#REF!-C765</f>
        <v>#REF!</v>
      </c>
      <c r="T765" s="54">
        <f t="shared" si="33"/>
        <v>142</v>
      </c>
    </row>
    <row r="766" spans="1:20" ht="17.25" customHeight="1" x14ac:dyDescent="0.25">
      <c r="A766" s="38" t="s">
        <v>2869</v>
      </c>
      <c r="B766" s="39">
        <v>45028</v>
      </c>
      <c r="C766" s="40">
        <v>45030</v>
      </c>
      <c r="D766" s="41" t="s">
        <v>23</v>
      </c>
      <c r="E766" s="42" t="s">
        <v>2870</v>
      </c>
      <c r="F766" s="42" t="s">
        <v>849</v>
      </c>
      <c r="G766" s="43">
        <v>49543000</v>
      </c>
      <c r="H766" s="44" t="s">
        <v>26</v>
      </c>
      <c r="I766" s="45" t="s">
        <v>2871</v>
      </c>
      <c r="J766" s="46">
        <v>0</v>
      </c>
      <c r="K766" s="47"/>
      <c r="L766" s="48">
        <f t="shared" si="34"/>
        <v>49543000</v>
      </c>
      <c r="M766" s="49"/>
      <c r="N766" s="50"/>
      <c r="O766" s="51"/>
      <c r="Q766" s="52">
        <v>45168</v>
      </c>
      <c r="R766" s="53" t="e">
        <f t="shared" si="35"/>
        <v>#REF!</v>
      </c>
      <c r="S766" s="54" t="e">
        <f>+#REF!-C766</f>
        <v>#REF!</v>
      </c>
      <c r="T766" s="54">
        <f t="shared" si="33"/>
        <v>138</v>
      </c>
    </row>
    <row r="767" spans="1:20" ht="17.25" customHeight="1" x14ac:dyDescent="0.25">
      <c r="A767" s="38" t="s">
        <v>2872</v>
      </c>
      <c r="B767" s="39">
        <v>45020</v>
      </c>
      <c r="C767" s="40">
        <v>45026</v>
      </c>
      <c r="D767" s="41" t="s">
        <v>23</v>
      </c>
      <c r="E767" s="42" t="s">
        <v>2873</v>
      </c>
      <c r="F767" s="42" t="s">
        <v>2874</v>
      </c>
      <c r="G767" s="43">
        <v>59824000</v>
      </c>
      <c r="H767" s="44" t="s">
        <v>26</v>
      </c>
      <c r="I767" s="45" t="s">
        <v>2875</v>
      </c>
      <c r="J767" s="46">
        <v>0</v>
      </c>
      <c r="K767" s="47"/>
      <c r="L767" s="48">
        <f t="shared" si="34"/>
        <v>59824000</v>
      </c>
      <c r="M767" s="49"/>
      <c r="N767" s="50"/>
      <c r="O767" s="51"/>
      <c r="Q767" s="52">
        <v>45168</v>
      </c>
      <c r="R767" s="53" t="e">
        <f t="shared" si="35"/>
        <v>#REF!</v>
      </c>
      <c r="S767" s="54" t="e">
        <f>+#REF!-C767</f>
        <v>#REF!</v>
      </c>
      <c r="T767" s="54">
        <f t="shared" si="33"/>
        <v>142</v>
      </c>
    </row>
    <row r="768" spans="1:20" ht="17.25" customHeight="1" x14ac:dyDescent="0.25">
      <c r="A768" s="38" t="s">
        <v>2876</v>
      </c>
      <c r="B768" s="39">
        <v>45019</v>
      </c>
      <c r="C768" s="40">
        <v>45026</v>
      </c>
      <c r="D768" s="41" t="s">
        <v>23</v>
      </c>
      <c r="E768" s="42" t="s">
        <v>2877</v>
      </c>
      <c r="F768" s="42" t="s">
        <v>2878</v>
      </c>
      <c r="G768" s="43">
        <v>21012000</v>
      </c>
      <c r="H768" s="44" t="s">
        <v>26</v>
      </c>
      <c r="I768" s="45" t="s">
        <v>2879</v>
      </c>
      <c r="J768" s="46">
        <v>10506000</v>
      </c>
      <c r="K768" s="47"/>
      <c r="L768" s="48">
        <f t="shared" si="34"/>
        <v>31518000</v>
      </c>
      <c r="M768" s="49"/>
      <c r="N768" s="50"/>
      <c r="O768" s="51"/>
      <c r="Q768" s="52">
        <v>45168</v>
      </c>
      <c r="R768" s="53" t="e">
        <f t="shared" si="35"/>
        <v>#REF!</v>
      </c>
      <c r="S768" s="54" t="e">
        <f>+#REF!-C768</f>
        <v>#REF!</v>
      </c>
      <c r="T768" s="54">
        <f t="shared" si="33"/>
        <v>142</v>
      </c>
    </row>
    <row r="769" spans="1:20" ht="17.25" customHeight="1" x14ac:dyDescent="0.25">
      <c r="A769" s="38" t="s">
        <v>2880</v>
      </c>
      <c r="B769" s="39">
        <v>45020</v>
      </c>
      <c r="C769" s="40">
        <v>45020</v>
      </c>
      <c r="D769" s="41" t="s">
        <v>23</v>
      </c>
      <c r="E769" s="42" t="s">
        <v>2881</v>
      </c>
      <c r="F769" s="42" t="s">
        <v>2882</v>
      </c>
      <c r="G769" s="43">
        <v>104000000</v>
      </c>
      <c r="H769" s="44" t="s">
        <v>26</v>
      </c>
      <c r="I769" s="45" t="s">
        <v>2883</v>
      </c>
      <c r="J769" s="46">
        <v>0</v>
      </c>
      <c r="K769" s="47"/>
      <c r="L769" s="48">
        <f t="shared" si="34"/>
        <v>104000000</v>
      </c>
      <c r="M769" s="49"/>
      <c r="N769" s="50"/>
      <c r="O769" s="51"/>
      <c r="Q769" s="52">
        <v>45168</v>
      </c>
      <c r="R769" s="53" t="e">
        <f t="shared" si="35"/>
        <v>#REF!</v>
      </c>
      <c r="S769" s="54" t="e">
        <f>+#REF!-C769</f>
        <v>#REF!</v>
      </c>
      <c r="T769" s="54">
        <f t="shared" si="33"/>
        <v>148</v>
      </c>
    </row>
    <row r="770" spans="1:20" ht="17.25" customHeight="1" x14ac:dyDescent="0.25">
      <c r="A770" s="38" t="s">
        <v>2884</v>
      </c>
      <c r="B770" s="39">
        <v>45019</v>
      </c>
      <c r="C770" s="40">
        <v>45020</v>
      </c>
      <c r="D770" s="41" t="s">
        <v>23</v>
      </c>
      <c r="E770" s="42" t="s">
        <v>2885</v>
      </c>
      <c r="F770" s="42" t="s">
        <v>1364</v>
      </c>
      <c r="G770" s="43">
        <v>86520000</v>
      </c>
      <c r="H770" s="44" t="s">
        <v>26</v>
      </c>
      <c r="I770" s="45" t="s">
        <v>2886</v>
      </c>
      <c r="J770" s="46">
        <v>0</v>
      </c>
      <c r="K770" s="47"/>
      <c r="L770" s="48">
        <f t="shared" si="34"/>
        <v>86520000</v>
      </c>
      <c r="M770" s="49"/>
      <c r="N770" s="50"/>
      <c r="O770" s="51"/>
      <c r="Q770" s="52">
        <v>45168</v>
      </c>
      <c r="R770" s="53" t="e">
        <f t="shared" si="35"/>
        <v>#REF!</v>
      </c>
      <c r="S770" s="54" t="e">
        <f>+#REF!-C770</f>
        <v>#REF!</v>
      </c>
      <c r="T770" s="54">
        <f t="shared" si="33"/>
        <v>148</v>
      </c>
    </row>
    <row r="771" spans="1:20" ht="17.25" customHeight="1" x14ac:dyDescent="0.25">
      <c r="A771" s="38" t="s">
        <v>2887</v>
      </c>
      <c r="B771" s="39">
        <v>45020</v>
      </c>
      <c r="C771" s="40">
        <v>45020</v>
      </c>
      <c r="D771" s="41" t="s">
        <v>23</v>
      </c>
      <c r="E771" s="42" t="s">
        <v>308</v>
      </c>
      <c r="F771" s="42" t="s">
        <v>2888</v>
      </c>
      <c r="G771" s="43">
        <v>58500000</v>
      </c>
      <c r="H771" s="44" t="s">
        <v>26</v>
      </c>
      <c r="I771" s="45" t="s">
        <v>2889</v>
      </c>
      <c r="J771" s="46">
        <v>0</v>
      </c>
      <c r="K771" s="47">
        <v>16250000</v>
      </c>
      <c r="L771" s="48">
        <f t="shared" si="34"/>
        <v>42250000</v>
      </c>
      <c r="M771" s="49"/>
      <c r="N771" s="50"/>
      <c r="O771" s="51"/>
      <c r="Q771" s="52">
        <v>45168</v>
      </c>
      <c r="R771" s="53" t="e">
        <f t="shared" si="35"/>
        <v>#REF!</v>
      </c>
      <c r="S771" s="54" t="e">
        <f>+#REF!-C771</f>
        <v>#REF!</v>
      </c>
      <c r="T771" s="54">
        <f t="shared" si="33"/>
        <v>148</v>
      </c>
    </row>
    <row r="772" spans="1:20" ht="17.25" customHeight="1" x14ac:dyDescent="0.25">
      <c r="A772" s="38" t="s">
        <v>2890</v>
      </c>
      <c r="B772" s="39">
        <v>45027</v>
      </c>
      <c r="C772" s="40">
        <v>45027</v>
      </c>
      <c r="D772" s="41" t="s">
        <v>23</v>
      </c>
      <c r="E772" s="42" t="s">
        <v>2891</v>
      </c>
      <c r="F772" s="42" t="s">
        <v>2892</v>
      </c>
      <c r="G772" s="43">
        <v>66000000</v>
      </c>
      <c r="H772" s="44" t="s">
        <v>26</v>
      </c>
      <c r="I772" s="45" t="s">
        <v>2893</v>
      </c>
      <c r="J772" s="46">
        <v>0</v>
      </c>
      <c r="K772" s="47"/>
      <c r="L772" s="48">
        <f t="shared" si="34"/>
        <v>66000000</v>
      </c>
      <c r="M772" s="49"/>
      <c r="N772" s="50"/>
      <c r="O772" s="51"/>
      <c r="Q772" s="52">
        <v>45168</v>
      </c>
      <c r="R772" s="53" t="e">
        <f t="shared" si="35"/>
        <v>#REF!</v>
      </c>
      <c r="S772" s="54" t="e">
        <f>+#REF!-C772</f>
        <v>#REF!</v>
      </c>
      <c r="T772" s="54">
        <f t="shared" si="33"/>
        <v>141</v>
      </c>
    </row>
    <row r="773" spans="1:20" ht="17.25" customHeight="1" x14ac:dyDescent="0.25">
      <c r="A773" s="38" t="s">
        <v>2894</v>
      </c>
      <c r="B773" s="39">
        <v>45021</v>
      </c>
      <c r="C773" s="40">
        <v>45021</v>
      </c>
      <c r="D773" s="41" t="s">
        <v>23</v>
      </c>
      <c r="E773" s="42" t="s">
        <v>2895</v>
      </c>
      <c r="F773" s="42" t="s">
        <v>2896</v>
      </c>
      <c r="G773" s="43">
        <v>76482000</v>
      </c>
      <c r="H773" s="44" t="s">
        <v>26</v>
      </c>
      <c r="I773" s="45" t="s">
        <v>2897</v>
      </c>
      <c r="J773" s="46">
        <v>0</v>
      </c>
      <c r="K773" s="47"/>
      <c r="L773" s="48">
        <f t="shared" si="34"/>
        <v>76482000</v>
      </c>
      <c r="M773" s="49"/>
      <c r="N773" s="50"/>
      <c r="O773" s="51"/>
      <c r="Q773" s="52">
        <v>45168</v>
      </c>
      <c r="R773" s="53" t="e">
        <f t="shared" si="35"/>
        <v>#REF!</v>
      </c>
      <c r="S773" s="54" t="e">
        <f>+#REF!-C773</f>
        <v>#REF!</v>
      </c>
      <c r="T773" s="54">
        <f t="shared" si="33"/>
        <v>147</v>
      </c>
    </row>
    <row r="774" spans="1:20" ht="17.25" customHeight="1" x14ac:dyDescent="0.25">
      <c r="A774" s="38" t="s">
        <v>2898</v>
      </c>
      <c r="B774" s="39">
        <v>45020</v>
      </c>
      <c r="C774" s="40">
        <v>45020</v>
      </c>
      <c r="D774" s="41" t="s">
        <v>23</v>
      </c>
      <c r="E774" s="42" t="s">
        <v>2899</v>
      </c>
      <c r="F774" s="42" t="s">
        <v>2900</v>
      </c>
      <c r="G774" s="43">
        <v>61840000</v>
      </c>
      <c r="H774" s="44" t="s">
        <v>26</v>
      </c>
      <c r="I774" s="45" t="s">
        <v>2901</v>
      </c>
      <c r="J774" s="46">
        <v>6957000</v>
      </c>
      <c r="K774" s="47"/>
      <c r="L774" s="48">
        <f t="shared" si="34"/>
        <v>68797000</v>
      </c>
      <c r="M774" s="49"/>
      <c r="N774" s="50"/>
      <c r="O774" s="51"/>
      <c r="Q774" s="52">
        <v>45168</v>
      </c>
      <c r="R774" s="53" t="e">
        <f t="shared" si="35"/>
        <v>#REF!</v>
      </c>
      <c r="S774" s="54" t="e">
        <f>+#REF!-C774</f>
        <v>#REF!</v>
      </c>
      <c r="T774" s="54">
        <f t="shared" si="33"/>
        <v>148</v>
      </c>
    </row>
    <row r="775" spans="1:20" ht="17.25" customHeight="1" x14ac:dyDescent="0.25">
      <c r="A775" s="38" t="s">
        <v>2902</v>
      </c>
      <c r="B775" s="39">
        <v>45019</v>
      </c>
      <c r="C775" s="40">
        <v>45020</v>
      </c>
      <c r="D775" s="41" t="s">
        <v>23</v>
      </c>
      <c r="E775" s="42" t="s">
        <v>2903</v>
      </c>
      <c r="F775" s="42" t="s">
        <v>2904</v>
      </c>
      <c r="G775" s="43">
        <v>34400000</v>
      </c>
      <c r="H775" s="44" t="s">
        <v>26</v>
      </c>
      <c r="I775" s="45" t="s">
        <v>2905</v>
      </c>
      <c r="J775" s="46">
        <v>0</v>
      </c>
      <c r="K775" s="47"/>
      <c r="L775" s="48">
        <f t="shared" si="34"/>
        <v>34400000</v>
      </c>
      <c r="M775" s="49"/>
      <c r="N775" s="50"/>
      <c r="O775" s="51"/>
      <c r="Q775" s="52">
        <v>45168</v>
      </c>
      <c r="R775" s="53" t="e">
        <f t="shared" si="35"/>
        <v>#REF!</v>
      </c>
      <c r="S775" s="54" t="e">
        <f>+#REF!-C775</f>
        <v>#REF!</v>
      </c>
      <c r="T775" s="54">
        <f t="shared" si="33"/>
        <v>148</v>
      </c>
    </row>
    <row r="776" spans="1:20" ht="17.25" customHeight="1" x14ac:dyDescent="0.25">
      <c r="A776" s="38" t="s">
        <v>2906</v>
      </c>
      <c r="B776" s="39">
        <v>45027</v>
      </c>
      <c r="C776" s="40">
        <v>45030</v>
      </c>
      <c r="D776" s="41" t="s">
        <v>2562</v>
      </c>
      <c r="E776" s="42" t="s">
        <v>2907</v>
      </c>
      <c r="F776" s="42" t="s">
        <v>2908</v>
      </c>
      <c r="G776" s="43">
        <v>33937724</v>
      </c>
      <c r="H776" s="44" t="s">
        <v>2565</v>
      </c>
      <c r="I776" s="45" t="s">
        <v>2909</v>
      </c>
      <c r="J776" s="46">
        <v>0</v>
      </c>
      <c r="K776" s="47"/>
      <c r="L776" s="48">
        <f t="shared" si="34"/>
        <v>33937724</v>
      </c>
      <c r="M776" s="49"/>
      <c r="N776" s="50"/>
      <c r="O776" s="51"/>
      <c r="Q776" s="52">
        <v>45168</v>
      </c>
      <c r="R776" s="53" t="e">
        <f t="shared" si="35"/>
        <v>#REF!</v>
      </c>
      <c r="S776" s="54" t="e">
        <f>+#REF!-C776</f>
        <v>#REF!</v>
      </c>
      <c r="T776" s="54">
        <f t="shared" si="33"/>
        <v>138</v>
      </c>
    </row>
    <row r="777" spans="1:20" ht="17.25" customHeight="1" x14ac:dyDescent="0.25">
      <c r="A777" s="38" t="s">
        <v>2910</v>
      </c>
      <c r="B777" s="39">
        <v>45021</v>
      </c>
      <c r="C777" s="40">
        <v>45026</v>
      </c>
      <c r="D777" s="41" t="s">
        <v>23</v>
      </c>
      <c r="E777" s="42" t="s">
        <v>2911</v>
      </c>
      <c r="F777" s="42" t="s">
        <v>2912</v>
      </c>
      <c r="G777" s="43">
        <v>59200000</v>
      </c>
      <c r="H777" s="44" t="s">
        <v>2913</v>
      </c>
      <c r="I777" s="45" t="s">
        <v>2914</v>
      </c>
      <c r="J777" s="46">
        <v>0</v>
      </c>
      <c r="K777" s="47"/>
      <c r="L777" s="48">
        <f t="shared" si="34"/>
        <v>59200000</v>
      </c>
      <c r="M777" s="49"/>
      <c r="N777" s="50"/>
      <c r="O777" s="51"/>
      <c r="Q777" s="52">
        <v>45168</v>
      </c>
      <c r="R777" s="53" t="e">
        <f t="shared" si="35"/>
        <v>#REF!</v>
      </c>
      <c r="S777" s="54" t="e">
        <f>+#REF!-C777</f>
        <v>#REF!</v>
      </c>
      <c r="T777" s="54">
        <f t="shared" si="33"/>
        <v>142</v>
      </c>
    </row>
    <row r="778" spans="1:20" ht="17.25" customHeight="1" x14ac:dyDescent="0.25">
      <c r="A778" s="38" t="s">
        <v>2915</v>
      </c>
      <c r="B778" s="39">
        <v>45020</v>
      </c>
      <c r="C778" s="40">
        <v>45020</v>
      </c>
      <c r="D778" s="41" t="s">
        <v>23</v>
      </c>
      <c r="E778" s="42" t="s">
        <v>2916</v>
      </c>
      <c r="F778" s="42" t="s">
        <v>2917</v>
      </c>
      <c r="G778" s="43">
        <v>76000000</v>
      </c>
      <c r="H778" s="44" t="s">
        <v>26</v>
      </c>
      <c r="I778" s="45" t="s">
        <v>2918</v>
      </c>
      <c r="J778" s="46">
        <v>0</v>
      </c>
      <c r="K778" s="47"/>
      <c r="L778" s="48">
        <f t="shared" si="34"/>
        <v>76000000</v>
      </c>
      <c r="M778" s="49"/>
      <c r="N778" s="50"/>
      <c r="O778" s="51"/>
      <c r="Q778" s="52">
        <v>45168</v>
      </c>
      <c r="R778" s="53" t="e">
        <f t="shared" si="35"/>
        <v>#REF!</v>
      </c>
      <c r="S778" s="54" t="e">
        <f>+#REF!-C778</f>
        <v>#REF!</v>
      </c>
      <c r="T778" s="54">
        <f t="shared" si="33"/>
        <v>148</v>
      </c>
    </row>
    <row r="779" spans="1:20" ht="17.25" customHeight="1" x14ac:dyDescent="0.25">
      <c r="A779" s="38" t="s">
        <v>2919</v>
      </c>
      <c r="B779" s="39">
        <v>45033</v>
      </c>
      <c r="C779" s="40">
        <v>45033</v>
      </c>
      <c r="D779" s="41" t="s">
        <v>2562</v>
      </c>
      <c r="E779" s="42" t="s">
        <v>2920</v>
      </c>
      <c r="F779" s="42" t="s">
        <v>2921</v>
      </c>
      <c r="G779" s="43">
        <v>95481792</v>
      </c>
      <c r="H779" s="44" t="s">
        <v>2565</v>
      </c>
      <c r="I779" s="45" t="s">
        <v>2922</v>
      </c>
      <c r="J779" s="46">
        <v>0</v>
      </c>
      <c r="K779" s="47"/>
      <c r="L779" s="48">
        <f t="shared" si="34"/>
        <v>95481792</v>
      </c>
      <c r="M779" s="49"/>
      <c r="N779" s="50"/>
      <c r="O779" s="51"/>
      <c r="Q779" s="52">
        <v>45168</v>
      </c>
      <c r="R779" s="53" t="e">
        <f t="shared" si="35"/>
        <v>#REF!</v>
      </c>
      <c r="S779" s="54" t="e">
        <f>+#REF!-C779</f>
        <v>#REF!</v>
      </c>
      <c r="T779" s="54">
        <f t="shared" si="33"/>
        <v>135</v>
      </c>
    </row>
    <row r="780" spans="1:20" ht="17.25" customHeight="1" x14ac:dyDescent="0.25">
      <c r="A780" s="38" t="s">
        <v>2923</v>
      </c>
      <c r="B780" s="39">
        <v>45034</v>
      </c>
      <c r="C780" s="40">
        <v>45036</v>
      </c>
      <c r="D780" s="41" t="s">
        <v>2562</v>
      </c>
      <c r="E780" s="42" t="s">
        <v>2924</v>
      </c>
      <c r="F780" s="42" t="s">
        <v>2925</v>
      </c>
      <c r="G780" s="43">
        <v>1003397401</v>
      </c>
      <c r="H780" s="44" t="s">
        <v>26</v>
      </c>
      <c r="I780" s="45" t="s">
        <v>2926</v>
      </c>
      <c r="J780" s="46">
        <v>0</v>
      </c>
      <c r="K780" s="47"/>
      <c r="L780" s="48">
        <f t="shared" si="34"/>
        <v>1003397401</v>
      </c>
      <c r="M780" s="49"/>
      <c r="N780" s="50"/>
      <c r="O780" s="51"/>
      <c r="Q780" s="52">
        <v>45168</v>
      </c>
      <c r="R780" s="53" t="e">
        <f t="shared" si="35"/>
        <v>#REF!</v>
      </c>
      <c r="S780" s="54" t="e">
        <f>+#REF!-C780</f>
        <v>#REF!</v>
      </c>
      <c r="T780" s="54">
        <f t="shared" ref="T780:T843" si="36">+Q780-C780</f>
        <v>132</v>
      </c>
    </row>
    <row r="781" spans="1:20" ht="17.25" customHeight="1" x14ac:dyDescent="0.25">
      <c r="A781" s="38" t="s">
        <v>2927</v>
      </c>
      <c r="B781" s="39">
        <v>45034</v>
      </c>
      <c r="C781" s="40">
        <v>45035</v>
      </c>
      <c r="D781" s="41" t="s">
        <v>2562</v>
      </c>
      <c r="E781" s="42" t="s">
        <v>2924</v>
      </c>
      <c r="F781" s="42" t="s">
        <v>2928</v>
      </c>
      <c r="G781" s="43">
        <v>82945078</v>
      </c>
      <c r="H781" s="44" t="s">
        <v>26</v>
      </c>
      <c r="I781" s="45" t="s">
        <v>2929</v>
      </c>
      <c r="J781" s="46">
        <v>0</v>
      </c>
      <c r="K781" s="47"/>
      <c r="L781" s="48">
        <f t="shared" ref="L781:L844" si="37">+G781+J781-K781</f>
        <v>82945078</v>
      </c>
      <c r="M781" s="49"/>
      <c r="N781" s="50"/>
      <c r="O781" s="51"/>
      <c r="Q781" s="52">
        <v>45168</v>
      </c>
      <c r="R781" s="53" t="e">
        <f t="shared" ref="R781:R844" si="38">ROUND(T781/S781,2)</f>
        <v>#REF!</v>
      </c>
      <c r="S781" s="54" t="e">
        <f>+#REF!-C781</f>
        <v>#REF!</v>
      </c>
      <c r="T781" s="54">
        <f t="shared" si="36"/>
        <v>133</v>
      </c>
    </row>
    <row r="782" spans="1:20" ht="17.25" customHeight="1" x14ac:dyDescent="0.25">
      <c r="A782" s="38" t="s">
        <v>2930</v>
      </c>
      <c r="B782" s="39">
        <v>45020</v>
      </c>
      <c r="C782" s="40">
        <v>45020</v>
      </c>
      <c r="D782" s="41" t="s">
        <v>23</v>
      </c>
      <c r="E782" s="42" t="s">
        <v>2931</v>
      </c>
      <c r="F782" s="42" t="s">
        <v>2932</v>
      </c>
      <c r="G782" s="43">
        <v>76000000</v>
      </c>
      <c r="H782" s="44" t="s">
        <v>26</v>
      </c>
      <c r="I782" s="45" t="s">
        <v>2933</v>
      </c>
      <c r="J782" s="46">
        <v>0</v>
      </c>
      <c r="K782" s="47"/>
      <c r="L782" s="48">
        <f t="shared" si="37"/>
        <v>76000000</v>
      </c>
      <c r="M782" s="49"/>
      <c r="N782" s="50"/>
      <c r="O782" s="51"/>
      <c r="Q782" s="52">
        <v>45168</v>
      </c>
      <c r="R782" s="53" t="e">
        <f t="shared" si="38"/>
        <v>#REF!</v>
      </c>
      <c r="S782" s="54" t="e">
        <f>+#REF!-C782</f>
        <v>#REF!</v>
      </c>
      <c r="T782" s="54">
        <f t="shared" si="36"/>
        <v>148</v>
      </c>
    </row>
    <row r="783" spans="1:20" ht="17.25" customHeight="1" x14ac:dyDescent="0.25">
      <c r="A783" s="38" t="s">
        <v>2934</v>
      </c>
      <c r="B783" s="39">
        <v>45027</v>
      </c>
      <c r="C783" s="40">
        <v>45028</v>
      </c>
      <c r="D783" s="41" t="s">
        <v>23</v>
      </c>
      <c r="E783" s="42" t="s">
        <v>2935</v>
      </c>
      <c r="F783" s="42" t="s">
        <v>2781</v>
      </c>
      <c r="G783" s="43">
        <v>54400000</v>
      </c>
      <c r="H783" s="44" t="s">
        <v>26</v>
      </c>
      <c r="I783" s="45" t="s">
        <v>2936</v>
      </c>
      <c r="J783" s="46">
        <v>0</v>
      </c>
      <c r="K783" s="47"/>
      <c r="L783" s="48">
        <f t="shared" si="37"/>
        <v>54400000</v>
      </c>
      <c r="M783" s="49"/>
      <c r="N783" s="50"/>
      <c r="O783" s="51"/>
      <c r="Q783" s="52">
        <v>45168</v>
      </c>
      <c r="R783" s="53" t="e">
        <f t="shared" si="38"/>
        <v>#REF!</v>
      </c>
      <c r="S783" s="54" t="e">
        <f>+#REF!-C783</f>
        <v>#REF!</v>
      </c>
      <c r="T783" s="54">
        <f t="shared" si="36"/>
        <v>140</v>
      </c>
    </row>
    <row r="784" spans="1:20" ht="17.25" customHeight="1" x14ac:dyDescent="0.25">
      <c r="A784" s="38" t="s">
        <v>2937</v>
      </c>
      <c r="B784" s="39">
        <v>45027</v>
      </c>
      <c r="C784" s="40">
        <v>45028</v>
      </c>
      <c r="D784" s="41" t="s">
        <v>23</v>
      </c>
      <c r="E784" s="42" t="s">
        <v>2938</v>
      </c>
      <c r="F784" s="42" t="s">
        <v>2939</v>
      </c>
      <c r="G784" s="43">
        <v>74160000</v>
      </c>
      <c r="H784" s="44" t="s">
        <v>26</v>
      </c>
      <c r="I784" s="45" t="s">
        <v>2940</v>
      </c>
      <c r="J784" s="46">
        <v>0</v>
      </c>
      <c r="K784" s="47"/>
      <c r="L784" s="48">
        <f t="shared" si="37"/>
        <v>74160000</v>
      </c>
      <c r="M784" s="49"/>
      <c r="N784" s="50"/>
      <c r="O784" s="51"/>
      <c r="Q784" s="52">
        <v>45168</v>
      </c>
      <c r="R784" s="53" t="e">
        <f t="shared" si="38"/>
        <v>#REF!</v>
      </c>
      <c r="S784" s="54" t="e">
        <f>+#REF!-C784</f>
        <v>#REF!</v>
      </c>
      <c r="T784" s="54">
        <f t="shared" si="36"/>
        <v>140</v>
      </c>
    </row>
    <row r="785" spans="1:20" ht="17.25" customHeight="1" x14ac:dyDescent="0.25">
      <c r="A785" s="38" t="s">
        <v>2941</v>
      </c>
      <c r="B785" s="39">
        <v>45021</v>
      </c>
      <c r="C785" s="40">
        <v>45035</v>
      </c>
      <c r="D785" s="41" t="s">
        <v>23</v>
      </c>
      <c r="E785" s="42" t="s">
        <v>2942</v>
      </c>
      <c r="F785" s="42" t="s">
        <v>2943</v>
      </c>
      <c r="G785" s="43">
        <v>7950000</v>
      </c>
      <c r="H785" s="44" t="s">
        <v>2944</v>
      </c>
      <c r="I785" s="45" t="s">
        <v>2945</v>
      </c>
      <c r="J785" s="46">
        <v>0</v>
      </c>
      <c r="K785" s="47">
        <v>3356667</v>
      </c>
      <c r="L785" s="48">
        <f t="shared" si="37"/>
        <v>4593333</v>
      </c>
      <c r="M785" s="49"/>
      <c r="N785" s="50"/>
      <c r="O785" s="51"/>
      <c r="Q785" s="52">
        <v>45168</v>
      </c>
      <c r="R785" s="53" t="e">
        <f t="shared" si="38"/>
        <v>#REF!</v>
      </c>
      <c r="S785" s="54" t="e">
        <f>+#REF!-C785</f>
        <v>#REF!</v>
      </c>
      <c r="T785" s="54">
        <f t="shared" si="36"/>
        <v>133</v>
      </c>
    </row>
    <row r="786" spans="1:20" ht="17.25" customHeight="1" x14ac:dyDescent="0.25">
      <c r="A786" s="38" t="s">
        <v>2946</v>
      </c>
      <c r="B786" s="39">
        <v>45021</v>
      </c>
      <c r="C786" s="40">
        <v>45035</v>
      </c>
      <c r="D786" s="41" t="s">
        <v>23</v>
      </c>
      <c r="E786" s="42" t="s">
        <v>2947</v>
      </c>
      <c r="F786" s="42" t="s">
        <v>2948</v>
      </c>
      <c r="G786" s="43">
        <v>7950000</v>
      </c>
      <c r="H786" s="44" t="s">
        <v>2944</v>
      </c>
      <c r="I786" s="45" t="s">
        <v>2949</v>
      </c>
      <c r="J786" s="46">
        <v>0</v>
      </c>
      <c r="K786" s="47">
        <v>3356667</v>
      </c>
      <c r="L786" s="48">
        <f t="shared" si="37"/>
        <v>4593333</v>
      </c>
      <c r="M786" s="49"/>
      <c r="N786" s="50"/>
      <c r="O786" s="51"/>
      <c r="Q786" s="52">
        <v>45168</v>
      </c>
      <c r="R786" s="53" t="e">
        <f t="shared" si="38"/>
        <v>#REF!</v>
      </c>
      <c r="S786" s="54" t="e">
        <f>+#REF!-C786</f>
        <v>#REF!</v>
      </c>
      <c r="T786" s="54">
        <f t="shared" si="36"/>
        <v>133</v>
      </c>
    </row>
    <row r="787" spans="1:20" ht="17.25" customHeight="1" x14ac:dyDescent="0.25">
      <c r="A787" s="38" t="s">
        <v>2950</v>
      </c>
      <c r="B787" s="39">
        <v>45021</v>
      </c>
      <c r="C787" s="40">
        <v>45021</v>
      </c>
      <c r="D787" s="41" t="s">
        <v>23</v>
      </c>
      <c r="E787" s="42" t="s">
        <v>2951</v>
      </c>
      <c r="F787" s="42" t="s">
        <v>2952</v>
      </c>
      <c r="G787" s="43">
        <v>65920000</v>
      </c>
      <c r="H787" s="44" t="s">
        <v>26</v>
      </c>
      <c r="I787" s="45" t="s">
        <v>2953</v>
      </c>
      <c r="J787" s="46">
        <v>0</v>
      </c>
      <c r="K787" s="47"/>
      <c r="L787" s="48">
        <f t="shared" si="37"/>
        <v>65920000</v>
      </c>
      <c r="M787" s="49"/>
      <c r="N787" s="50"/>
      <c r="O787" s="51"/>
      <c r="Q787" s="52">
        <v>45168</v>
      </c>
      <c r="R787" s="53" t="e">
        <f t="shared" si="38"/>
        <v>#REF!</v>
      </c>
      <c r="S787" s="54" t="e">
        <f>+#REF!-C787</f>
        <v>#REF!</v>
      </c>
      <c r="T787" s="54">
        <f t="shared" si="36"/>
        <v>147</v>
      </c>
    </row>
    <row r="788" spans="1:20" ht="17.25" customHeight="1" x14ac:dyDescent="0.25">
      <c r="A788" s="38" t="s">
        <v>2954</v>
      </c>
      <c r="B788" s="39">
        <v>45028</v>
      </c>
      <c r="C788" s="40">
        <v>45028</v>
      </c>
      <c r="D788" s="41" t="s">
        <v>53</v>
      </c>
      <c r="E788" s="42" t="s">
        <v>2955</v>
      </c>
      <c r="F788" s="42" t="s">
        <v>2956</v>
      </c>
      <c r="G788" s="43">
        <v>22880000</v>
      </c>
      <c r="H788" s="44" t="s">
        <v>26</v>
      </c>
      <c r="I788" s="45" t="s">
        <v>2957</v>
      </c>
      <c r="J788" s="46">
        <v>0</v>
      </c>
      <c r="K788" s="47"/>
      <c r="L788" s="48">
        <f t="shared" si="37"/>
        <v>22880000</v>
      </c>
      <c r="M788" s="49"/>
      <c r="N788" s="50"/>
      <c r="O788" s="51"/>
      <c r="Q788" s="52">
        <v>45168</v>
      </c>
      <c r="R788" s="53" t="e">
        <f t="shared" si="38"/>
        <v>#REF!</v>
      </c>
      <c r="S788" s="54" t="e">
        <f>+#REF!-C788</f>
        <v>#REF!</v>
      </c>
      <c r="T788" s="54">
        <f t="shared" si="36"/>
        <v>140</v>
      </c>
    </row>
    <row r="789" spans="1:20" ht="17.25" customHeight="1" x14ac:dyDescent="0.25">
      <c r="A789" s="38" t="s">
        <v>2958</v>
      </c>
      <c r="B789" s="39">
        <v>45021</v>
      </c>
      <c r="C789" s="40">
        <v>45021</v>
      </c>
      <c r="D789" s="41" t="s">
        <v>23</v>
      </c>
      <c r="E789" s="42" t="s">
        <v>962</v>
      </c>
      <c r="F789" s="42" t="s">
        <v>2959</v>
      </c>
      <c r="G789" s="43">
        <v>52530000</v>
      </c>
      <c r="H789" s="44" t="s">
        <v>26</v>
      </c>
      <c r="I789" s="45" t="s">
        <v>2960</v>
      </c>
      <c r="J789" s="46">
        <v>0</v>
      </c>
      <c r="K789" s="47"/>
      <c r="L789" s="48">
        <f t="shared" si="37"/>
        <v>52530000</v>
      </c>
      <c r="M789" s="49"/>
      <c r="N789" s="50"/>
      <c r="O789" s="51"/>
      <c r="Q789" s="52">
        <v>45168</v>
      </c>
      <c r="R789" s="53" t="e">
        <f t="shared" si="38"/>
        <v>#REF!</v>
      </c>
      <c r="S789" s="54" t="e">
        <f>+#REF!-C789</f>
        <v>#REF!</v>
      </c>
      <c r="T789" s="54">
        <f t="shared" si="36"/>
        <v>147</v>
      </c>
    </row>
    <row r="790" spans="1:20" ht="17.25" customHeight="1" x14ac:dyDescent="0.25">
      <c r="A790" s="38" t="s">
        <v>2961</v>
      </c>
      <c r="B790" s="39">
        <v>45028</v>
      </c>
      <c r="C790" s="40">
        <v>45028</v>
      </c>
      <c r="D790" s="41" t="s">
        <v>23</v>
      </c>
      <c r="E790" s="42" t="s">
        <v>2962</v>
      </c>
      <c r="F790" s="42" t="s">
        <v>646</v>
      </c>
      <c r="G790" s="43">
        <v>49543000</v>
      </c>
      <c r="H790" s="44" t="s">
        <v>26</v>
      </c>
      <c r="I790" s="45" t="s">
        <v>2963</v>
      </c>
      <c r="J790" s="46">
        <v>0</v>
      </c>
      <c r="K790" s="47"/>
      <c r="L790" s="48">
        <f t="shared" si="37"/>
        <v>49543000</v>
      </c>
      <c r="M790" s="49"/>
      <c r="N790" s="50"/>
      <c r="O790" s="51"/>
      <c r="Q790" s="52">
        <v>45168</v>
      </c>
      <c r="R790" s="53" t="e">
        <f t="shared" si="38"/>
        <v>#REF!</v>
      </c>
      <c r="S790" s="54" t="e">
        <f>+#REF!-C790</f>
        <v>#REF!</v>
      </c>
      <c r="T790" s="54">
        <f t="shared" si="36"/>
        <v>140</v>
      </c>
    </row>
    <row r="791" spans="1:20" ht="17.25" customHeight="1" x14ac:dyDescent="0.25">
      <c r="A791" s="38" t="s">
        <v>2964</v>
      </c>
      <c r="B791" s="39">
        <v>45028</v>
      </c>
      <c r="C791" s="40">
        <v>45028</v>
      </c>
      <c r="D791" s="41" t="s">
        <v>53</v>
      </c>
      <c r="E791" s="42" t="s">
        <v>2965</v>
      </c>
      <c r="F791" s="42" t="s">
        <v>2966</v>
      </c>
      <c r="G791" s="43">
        <v>26400000</v>
      </c>
      <c r="H791" s="44" t="s">
        <v>26</v>
      </c>
      <c r="I791" s="45" t="s">
        <v>2967</v>
      </c>
      <c r="J791" s="46">
        <v>0</v>
      </c>
      <c r="K791" s="47"/>
      <c r="L791" s="48">
        <f t="shared" si="37"/>
        <v>26400000</v>
      </c>
      <c r="M791" s="49"/>
      <c r="N791" s="50"/>
      <c r="O791" s="51"/>
      <c r="Q791" s="52">
        <v>45168</v>
      </c>
      <c r="R791" s="53" t="e">
        <f t="shared" si="38"/>
        <v>#REF!</v>
      </c>
      <c r="S791" s="54" t="e">
        <f>+#REF!-C791</f>
        <v>#REF!</v>
      </c>
      <c r="T791" s="54">
        <f t="shared" si="36"/>
        <v>140</v>
      </c>
    </row>
    <row r="792" spans="1:20" ht="17.25" customHeight="1" x14ac:dyDescent="0.25">
      <c r="A792" s="38" t="s">
        <v>2968</v>
      </c>
      <c r="B792" s="39">
        <v>45029</v>
      </c>
      <c r="C792" s="40">
        <v>45033</v>
      </c>
      <c r="D792" s="41" t="s">
        <v>23</v>
      </c>
      <c r="E792" s="42" t="s">
        <v>2969</v>
      </c>
      <c r="F792" s="42" t="s">
        <v>2970</v>
      </c>
      <c r="G792" s="43">
        <v>59824000</v>
      </c>
      <c r="H792" s="44" t="s">
        <v>26</v>
      </c>
      <c r="I792" s="45" t="s">
        <v>2971</v>
      </c>
      <c r="J792" s="46">
        <v>0</v>
      </c>
      <c r="K792" s="47"/>
      <c r="L792" s="48">
        <f t="shared" si="37"/>
        <v>59824000</v>
      </c>
      <c r="M792" s="49"/>
      <c r="N792" s="50"/>
      <c r="O792" s="51"/>
      <c r="Q792" s="52">
        <v>45168</v>
      </c>
      <c r="R792" s="53" t="e">
        <f t="shared" si="38"/>
        <v>#REF!</v>
      </c>
      <c r="S792" s="54" t="e">
        <f>+#REF!-C792</f>
        <v>#REF!</v>
      </c>
      <c r="T792" s="54">
        <f t="shared" si="36"/>
        <v>135</v>
      </c>
    </row>
    <row r="793" spans="1:20" ht="17.25" customHeight="1" x14ac:dyDescent="0.25">
      <c r="A793" s="38" t="s">
        <v>2972</v>
      </c>
      <c r="B793" s="39">
        <v>45030</v>
      </c>
      <c r="C793" s="40">
        <v>45033</v>
      </c>
      <c r="D793" s="41" t="s">
        <v>23</v>
      </c>
      <c r="E793" s="42" t="s">
        <v>2973</v>
      </c>
      <c r="F793" s="42" t="s">
        <v>2974</v>
      </c>
      <c r="G793" s="43">
        <v>55620000</v>
      </c>
      <c r="H793" s="44" t="s">
        <v>26</v>
      </c>
      <c r="I793" s="45" t="s">
        <v>2975</v>
      </c>
      <c r="J793" s="46">
        <v>0</v>
      </c>
      <c r="K793" s="47"/>
      <c r="L793" s="48">
        <f t="shared" si="37"/>
        <v>55620000</v>
      </c>
      <c r="M793" s="49"/>
      <c r="N793" s="50"/>
      <c r="O793" s="51"/>
      <c r="Q793" s="52">
        <v>45168</v>
      </c>
      <c r="R793" s="53" t="e">
        <f t="shared" si="38"/>
        <v>#REF!</v>
      </c>
      <c r="S793" s="54" t="e">
        <f>+#REF!-C793</f>
        <v>#REF!</v>
      </c>
      <c r="T793" s="54">
        <f t="shared" si="36"/>
        <v>135</v>
      </c>
    </row>
    <row r="794" spans="1:20" ht="17.25" customHeight="1" x14ac:dyDescent="0.25">
      <c r="A794" s="38" t="s">
        <v>2976</v>
      </c>
      <c r="B794" s="39">
        <v>45027</v>
      </c>
      <c r="C794" s="40">
        <v>45028</v>
      </c>
      <c r="D794" s="41" t="s">
        <v>23</v>
      </c>
      <c r="E794" s="42" t="s">
        <v>2977</v>
      </c>
      <c r="F794" s="42" t="s">
        <v>137</v>
      </c>
      <c r="G794" s="43">
        <v>48590250</v>
      </c>
      <c r="H794" s="44" t="s">
        <v>26</v>
      </c>
      <c r="I794" s="45" t="s">
        <v>2978</v>
      </c>
      <c r="J794" s="46">
        <v>0</v>
      </c>
      <c r="K794" s="47"/>
      <c r="L794" s="48">
        <f t="shared" si="37"/>
        <v>48590250</v>
      </c>
      <c r="M794" s="49"/>
      <c r="N794" s="50"/>
      <c r="O794" s="51"/>
      <c r="Q794" s="52">
        <v>45168</v>
      </c>
      <c r="R794" s="53" t="e">
        <f t="shared" si="38"/>
        <v>#REF!</v>
      </c>
      <c r="S794" s="54" t="e">
        <f>+#REF!-C794</f>
        <v>#REF!</v>
      </c>
      <c r="T794" s="54">
        <f t="shared" si="36"/>
        <v>140</v>
      </c>
    </row>
    <row r="795" spans="1:20" ht="17.25" customHeight="1" x14ac:dyDescent="0.25">
      <c r="A795" s="38" t="s">
        <v>2979</v>
      </c>
      <c r="B795" s="39">
        <v>45028</v>
      </c>
      <c r="C795" s="40">
        <v>45028</v>
      </c>
      <c r="D795" s="41" t="s">
        <v>23</v>
      </c>
      <c r="E795" s="42" t="s">
        <v>2980</v>
      </c>
      <c r="F795" s="42" t="s">
        <v>294</v>
      </c>
      <c r="G795" s="43">
        <v>49508667</v>
      </c>
      <c r="H795" s="44" t="s">
        <v>26</v>
      </c>
      <c r="I795" s="45" t="s">
        <v>2981</v>
      </c>
      <c r="J795" s="46">
        <v>0</v>
      </c>
      <c r="K795" s="47"/>
      <c r="L795" s="48">
        <f t="shared" si="37"/>
        <v>49508667</v>
      </c>
      <c r="M795" s="49"/>
      <c r="N795" s="50"/>
      <c r="O795" s="51"/>
      <c r="Q795" s="52">
        <v>45168</v>
      </c>
      <c r="R795" s="53" t="e">
        <f t="shared" si="38"/>
        <v>#REF!</v>
      </c>
      <c r="S795" s="54" t="e">
        <f>+#REF!-C795</f>
        <v>#REF!</v>
      </c>
      <c r="T795" s="54">
        <f t="shared" si="36"/>
        <v>140</v>
      </c>
    </row>
    <row r="796" spans="1:20" ht="17.25" customHeight="1" x14ac:dyDescent="0.25">
      <c r="A796" s="38" t="s">
        <v>2982</v>
      </c>
      <c r="B796" s="39">
        <v>45027</v>
      </c>
      <c r="C796" s="40">
        <v>45028</v>
      </c>
      <c r="D796" s="41" t="s">
        <v>23</v>
      </c>
      <c r="E796" s="42" t="s">
        <v>2983</v>
      </c>
      <c r="F796" s="42" t="s">
        <v>2984</v>
      </c>
      <c r="G796" s="43">
        <v>41600000</v>
      </c>
      <c r="H796" s="44" t="s">
        <v>26</v>
      </c>
      <c r="I796" s="45" t="s">
        <v>2985</v>
      </c>
      <c r="J796" s="46">
        <v>0</v>
      </c>
      <c r="K796" s="47"/>
      <c r="L796" s="48">
        <f t="shared" si="37"/>
        <v>41600000</v>
      </c>
      <c r="M796" s="49"/>
      <c r="N796" s="50"/>
      <c r="O796" s="51"/>
      <c r="Q796" s="52">
        <v>45168</v>
      </c>
      <c r="R796" s="53" t="e">
        <f t="shared" si="38"/>
        <v>#REF!</v>
      </c>
      <c r="S796" s="54" t="e">
        <f>+#REF!-C796</f>
        <v>#REF!</v>
      </c>
      <c r="T796" s="54">
        <f t="shared" si="36"/>
        <v>140</v>
      </c>
    </row>
    <row r="797" spans="1:20" ht="17.25" customHeight="1" x14ac:dyDescent="0.25">
      <c r="A797" s="38" t="s">
        <v>2986</v>
      </c>
      <c r="B797" s="39">
        <v>45027</v>
      </c>
      <c r="C797" s="40">
        <v>45029</v>
      </c>
      <c r="D797" s="41" t="s">
        <v>23</v>
      </c>
      <c r="E797" s="42" t="s">
        <v>2987</v>
      </c>
      <c r="F797" s="42" t="s">
        <v>2988</v>
      </c>
      <c r="G797" s="43">
        <v>74160000</v>
      </c>
      <c r="H797" s="44" t="s">
        <v>26</v>
      </c>
      <c r="I797" s="45" t="s">
        <v>2989</v>
      </c>
      <c r="J797" s="46">
        <v>0</v>
      </c>
      <c r="K797" s="47"/>
      <c r="L797" s="48">
        <f t="shared" si="37"/>
        <v>74160000</v>
      </c>
      <c r="M797" s="49"/>
      <c r="N797" s="50"/>
      <c r="O797" s="51"/>
      <c r="Q797" s="52">
        <v>45168</v>
      </c>
      <c r="R797" s="53" t="e">
        <f t="shared" si="38"/>
        <v>#REF!</v>
      </c>
      <c r="S797" s="54" t="e">
        <f>+#REF!-C797</f>
        <v>#REF!</v>
      </c>
      <c r="T797" s="54">
        <f t="shared" si="36"/>
        <v>139</v>
      </c>
    </row>
    <row r="798" spans="1:20" ht="17.25" customHeight="1" x14ac:dyDescent="0.25">
      <c r="A798" s="38" t="s">
        <v>2990</v>
      </c>
      <c r="B798" s="39">
        <v>45028</v>
      </c>
      <c r="C798" s="40">
        <v>45029</v>
      </c>
      <c r="D798" s="41" t="s">
        <v>23</v>
      </c>
      <c r="E798" s="42" t="s">
        <v>2991</v>
      </c>
      <c r="F798" s="42" t="s">
        <v>2992</v>
      </c>
      <c r="G798" s="43">
        <v>59824000</v>
      </c>
      <c r="H798" s="44" t="s">
        <v>26</v>
      </c>
      <c r="I798" s="45" t="s">
        <v>2993</v>
      </c>
      <c r="J798" s="46">
        <v>0</v>
      </c>
      <c r="K798" s="47"/>
      <c r="L798" s="48">
        <f t="shared" si="37"/>
        <v>59824000</v>
      </c>
      <c r="M798" s="49"/>
      <c r="N798" s="50"/>
      <c r="O798" s="51"/>
      <c r="Q798" s="52">
        <v>45168</v>
      </c>
      <c r="R798" s="53" t="e">
        <f t="shared" si="38"/>
        <v>#REF!</v>
      </c>
      <c r="S798" s="54" t="e">
        <f>+#REF!-C798</f>
        <v>#REF!</v>
      </c>
      <c r="T798" s="54">
        <f t="shared" si="36"/>
        <v>139</v>
      </c>
    </row>
    <row r="799" spans="1:20" ht="17.25" customHeight="1" x14ac:dyDescent="0.25">
      <c r="A799" s="38" t="s">
        <v>2994</v>
      </c>
      <c r="B799" s="39">
        <v>45028</v>
      </c>
      <c r="C799" s="40">
        <v>45029</v>
      </c>
      <c r="D799" s="41" t="s">
        <v>23</v>
      </c>
      <c r="E799" s="42" t="s">
        <v>2995</v>
      </c>
      <c r="F799" s="42" t="s">
        <v>2996</v>
      </c>
      <c r="G799" s="43">
        <v>44868000</v>
      </c>
      <c r="H799" s="44" t="s">
        <v>26</v>
      </c>
      <c r="I799" s="45" t="s">
        <v>2997</v>
      </c>
      <c r="J799" s="46">
        <v>19442800</v>
      </c>
      <c r="K799" s="47"/>
      <c r="L799" s="48">
        <f t="shared" si="37"/>
        <v>64310800</v>
      </c>
      <c r="M799" s="49"/>
      <c r="N799" s="50"/>
      <c r="O799" s="51"/>
      <c r="Q799" s="52">
        <v>45168</v>
      </c>
      <c r="R799" s="53" t="e">
        <f t="shared" si="38"/>
        <v>#REF!</v>
      </c>
      <c r="S799" s="54" t="e">
        <f>+#REF!-C799</f>
        <v>#REF!</v>
      </c>
      <c r="T799" s="54">
        <f t="shared" si="36"/>
        <v>139</v>
      </c>
    </row>
    <row r="800" spans="1:20" ht="17.25" customHeight="1" x14ac:dyDescent="0.25">
      <c r="A800" s="38" t="s">
        <v>2998</v>
      </c>
      <c r="B800" s="39">
        <v>45029</v>
      </c>
      <c r="C800" s="40">
        <v>45035</v>
      </c>
      <c r="D800" s="41" t="s">
        <v>23</v>
      </c>
      <c r="E800" s="42" t="s">
        <v>2999</v>
      </c>
      <c r="F800" s="42" t="s">
        <v>3000</v>
      </c>
      <c r="G800" s="43">
        <v>31518000</v>
      </c>
      <c r="H800" s="44" t="s">
        <v>26</v>
      </c>
      <c r="I800" s="45" t="s">
        <v>3001</v>
      </c>
      <c r="J800" s="46">
        <v>15759000</v>
      </c>
      <c r="K800" s="47"/>
      <c r="L800" s="48">
        <f t="shared" si="37"/>
        <v>47277000</v>
      </c>
      <c r="M800" s="49"/>
      <c r="N800" s="50"/>
      <c r="O800" s="51"/>
      <c r="Q800" s="52">
        <v>45168</v>
      </c>
      <c r="R800" s="53" t="e">
        <f t="shared" si="38"/>
        <v>#REF!</v>
      </c>
      <c r="S800" s="54" t="e">
        <f>+#REF!-C800</f>
        <v>#REF!</v>
      </c>
      <c r="T800" s="54">
        <f t="shared" si="36"/>
        <v>133</v>
      </c>
    </row>
    <row r="801" spans="1:20" ht="17.25" customHeight="1" x14ac:dyDescent="0.25">
      <c r="A801" s="38" t="s">
        <v>3002</v>
      </c>
      <c r="B801" s="39">
        <v>45027</v>
      </c>
      <c r="C801" s="40">
        <v>45029</v>
      </c>
      <c r="D801" s="41" t="s">
        <v>23</v>
      </c>
      <c r="E801" s="42" t="s">
        <v>3003</v>
      </c>
      <c r="F801" s="42" t="s">
        <v>3004</v>
      </c>
      <c r="G801" s="43">
        <v>44000000</v>
      </c>
      <c r="H801" s="44" t="s">
        <v>26</v>
      </c>
      <c r="I801" s="45" t="s">
        <v>3005</v>
      </c>
      <c r="J801" s="46">
        <v>0</v>
      </c>
      <c r="K801" s="47"/>
      <c r="L801" s="48">
        <f t="shared" si="37"/>
        <v>44000000</v>
      </c>
      <c r="M801" s="49"/>
      <c r="N801" s="50"/>
      <c r="O801" s="51"/>
      <c r="Q801" s="52">
        <v>45168</v>
      </c>
      <c r="R801" s="53" t="e">
        <f t="shared" si="38"/>
        <v>#REF!</v>
      </c>
      <c r="S801" s="54" t="e">
        <f>+#REF!-C801</f>
        <v>#REF!</v>
      </c>
      <c r="T801" s="54">
        <f t="shared" si="36"/>
        <v>139</v>
      </c>
    </row>
    <row r="802" spans="1:20" ht="17.25" customHeight="1" x14ac:dyDescent="0.25">
      <c r="A802" s="38" t="s">
        <v>3006</v>
      </c>
      <c r="B802" s="39">
        <v>45028</v>
      </c>
      <c r="C802" s="40">
        <v>45029</v>
      </c>
      <c r="D802" s="41" t="s">
        <v>23</v>
      </c>
      <c r="E802" s="42" t="s">
        <v>3007</v>
      </c>
      <c r="F802" s="42" t="s">
        <v>3008</v>
      </c>
      <c r="G802" s="43">
        <v>65920000</v>
      </c>
      <c r="H802" s="44" t="s">
        <v>26</v>
      </c>
      <c r="I802" s="45" t="s">
        <v>3009</v>
      </c>
      <c r="J802" s="46">
        <v>0</v>
      </c>
      <c r="K802" s="47"/>
      <c r="L802" s="48">
        <f t="shared" si="37"/>
        <v>65920000</v>
      </c>
      <c r="M802" s="49"/>
      <c r="N802" s="50"/>
      <c r="O802" s="51"/>
      <c r="Q802" s="52">
        <v>45168</v>
      </c>
      <c r="R802" s="53" t="e">
        <f t="shared" si="38"/>
        <v>#REF!</v>
      </c>
      <c r="S802" s="54" t="e">
        <f>+#REF!-C802</f>
        <v>#REF!</v>
      </c>
      <c r="T802" s="54">
        <f t="shared" si="36"/>
        <v>139</v>
      </c>
    </row>
    <row r="803" spans="1:20" ht="17.25" customHeight="1" x14ac:dyDescent="0.25">
      <c r="A803" s="38" t="s">
        <v>3010</v>
      </c>
      <c r="B803" s="39">
        <v>45028</v>
      </c>
      <c r="C803" s="40">
        <v>45029</v>
      </c>
      <c r="D803" s="41" t="s">
        <v>23</v>
      </c>
      <c r="E803" s="42" t="s">
        <v>3011</v>
      </c>
      <c r="F803" s="42" t="s">
        <v>3012</v>
      </c>
      <c r="G803" s="43">
        <v>44868000</v>
      </c>
      <c r="H803" s="44" t="s">
        <v>26</v>
      </c>
      <c r="I803" s="45" t="s">
        <v>3013</v>
      </c>
      <c r="J803" s="46">
        <v>19442800</v>
      </c>
      <c r="K803" s="47"/>
      <c r="L803" s="48">
        <f t="shared" si="37"/>
        <v>64310800</v>
      </c>
      <c r="M803" s="49"/>
      <c r="N803" s="50"/>
      <c r="O803" s="51"/>
      <c r="Q803" s="52">
        <v>45168</v>
      </c>
      <c r="R803" s="53" t="e">
        <f t="shared" si="38"/>
        <v>#REF!</v>
      </c>
      <c r="S803" s="54" t="e">
        <f>+#REF!-C803</f>
        <v>#REF!</v>
      </c>
      <c r="T803" s="54">
        <f t="shared" si="36"/>
        <v>139</v>
      </c>
    </row>
    <row r="804" spans="1:20" ht="17.25" customHeight="1" x14ac:dyDescent="0.25">
      <c r="A804" s="38" t="s">
        <v>3014</v>
      </c>
      <c r="B804" s="39">
        <v>45030</v>
      </c>
      <c r="C804" s="40">
        <v>45034</v>
      </c>
      <c r="D804" s="41" t="s">
        <v>23</v>
      </c>
      <c r="E804" s="42" t="s">
        <v>3015</v>
      </c>
      <c r="F804" s="42" t="s">
        <v>3016</v>
      </c>
      <c r="G804" s="43">
        <v>49543000</v>
      </c>
      <c r="H804" s="44" t="s">
        <v>26</v>
      </c>
      <c r="I804" s="45" t="s">
        <v>3017</v>
      </c>
      <c r="J804" s="46">
        <v>0</v>
      </c>
      <c r="K804" s="47"/>
      <c r="L804" s="48">
        <f t="shared" si="37"/>
        <v>49543000</v>
      </c>
      <c r="M804" s="49"/>
      <c r="N804" s="50"/>
      <c r="O804" s="51"/>
      <c r="Q804" s="52">
        <v>45168</v>
      </c>
      <c r="R804" s="53" t="e">
        <f t="shared" si="38"/>
        <v>#REF!</v>
      </c>
      <c r="S804" s="54" t="e">
        <f>+#REF!-C804</f>
        <v>#REF!</v>
      </c>
      <c r="T804" s="54">
        <f t="shared" si="36"/>
        <v>134</v>
      </c>
    </row>
    <row r="805" spans="1:20" ht="17.25" customHeight="1" x14ac:dyDescent="0.25">
      <c r="A805" s="38" t="s">
        <v>3018</v>
      </c>
      <c r="B805" s="39">
        <v>45030</v>
      </c>
      <c r="C805" s="40">
        <v>45034</v>
      </c>
      <c r="D805" s="41" t="s">
        <v>23</v>
      </c>
      <c r="E805" s="42" t="s">
        <v>3019</v>
      </c>
      <c r="F805" s="42" t="s">
        <v>646</v>
      </c>
      <c r="G805" s="43">
        <v>49543000</v>
      </c>
      <c r="H805" s="44" t="s">
        <v>26</v>
      </c>
      <c r="I805" s="45" t="s">
        <v>3020</v>
      </c>
      <c r="J805" s="46">
        <v>0</v>
      </c>
      <c r="K805" s="47"/>
      <c r="L805" s="48">
        <f t="shared" si="37"/>
        <v>49543000</v>
      </c>
      <c r="M805" s="49"/>
      <c r="N805" s="50"/>
      <c r="O805" s="51"/>
      <c r="Q805" s="52">
        <v>45168</v>
      </c>
      <c r="R805" s="53" t="e">
        <f t="shared" si="38"/>
        <v>#REF!</v>
      </c>
      <c r="S805" s="54" t="e">
        <f>+#REF!-C805</f>
        <v>#REF!</v>
      </c>
      <c r="T805" s="54">
        <f t="shared" si="36"/>
        <v>134</v>
      </c>
    </row>
    <row r="806" spans="1:20" ht="17.25" customHeight="1" x14ac:dyDescent="0.25">
      <c r="A806" s="38" t="s">
        <v>3021</v>
      </c>
      <c r="B806" s="39">
        <v>45033</v>
      </c>
      <c r="C806" s="40">
        <v>45034</v>
      </c>
      <c r="D806" s="41" t="s">
        <v>23</v>
      </c>
      <c r="E806" s="42" t="s">
        <v>3022</v>
      </c>
      <c r="F806" s="42" t="s">
        <v>849</v>
      </c>
      <c r="G806" s="43">
        <v>49543000</v>
      </c>
      <c r="H806" s="44" t="s">
        <v>26</v>
      </c>
      <c r="I806" s="45" t="s">
        <v>3023</v>
      </c>
      <c r="J806" s="46">
        <v>0</v>
      </c>
      <c r="K806" s="47"/>
      <c r="L806" s="48">
        <f t="shared" si="37"/>
        <v>49543000</v>
      </c>
      <c r="M806" s="49"/>
      <c r="N806" s="50"/>
      <c r="O806" s="51"/>
      <c r="Q806" s="52">
        <v>45168</v>
      </c>
      <c r="R806" s="53" t="e">
        <f t="shared" si="38"/>
        <v>#REF!</v>
      </c>
      <c r="S806" s="54" t="e">
        <f>+#REF!-C806</f>
        <v>#REF!</v>
      </c>
      <c r="T806" s="54">
        <f t="shared" si="36"/>
        <v>134</v>
      </c>
    </row>
    <row r="807" spans="1:20" ht="17.25" customHeight="1" x14ac:dyDescent="0.25">
      <c r="A807" s="38" t="s">
        <v>3024</v>
      </c>
      <c r="B807" s="39">
        <v>45028</v>
      </c>
      <c r="C807" s="40">
        <v>45029</v>
      </c>
      <c r="D807" s="41" t="s">
        <v>23</v>
      </c>
      <c r="E807" s="42" t="s">
        <v>3025</v>
      </c>
      <c r="F807" s="42" t="s">
        <v>3026</v>
      </c>
      <c r="G807" s="43">
        <v>59824000</v>
      </c>
      <c r="H807" s="44" t="s">
        <v>26</v>
      </c>
      <c r="I807" s="45" t="s">
        <v>3027</v>
      </c>
      <c r="J807" s="46">
        <v>0</v>
      </c>
      <c r="K807" s="47"/>
      <c r="L807" s="48">
        <f t="shared" si="37"/>
        <v>59824000</v>
      </c>
      <c r="M807" s="49"/>
      <c r="N807" s="50"/>
      <c r="O807" s="51"/>
      <c r="Q807" s="52">
        <v>45168</v>
      </c>
      <c r="R807" s="53" t="e">
        <f t="shared" si="38"/>
        <v>#REF!</v>
      </c>
      <c r="S807" s="54" t="e">
        <f>+#REF!-C807</f>
        <v>#REF!</v>
      </c>
      <c r="T807" s="54">
        <f t="shared" si="36"/>
        <v>139</v>
      </c>
    </row>
    <row r="808" spans="1:20" ht="17.25" customHeight="1" x14ac:dyDescent="0.25">
      <c r="A808" s="38" t="s">
        <v>3028</v>
      </c>
      <c r="B808" s="39">
        <v>45030</v>
      </c>
      <c r="C808" s="40">
        <v>45030</v>
      </c>
      <c r="D808" s="41" t="s">
        <v>23</v>
      </c>
      <c r="E808" s="42" t="s">
        <v>3029</v>
      </c>
      <c r="F808" s="42" t="s">
        <v>3030</v>
      </c>
      <c r="G808" s="43">
        <v>78795000</v>
      </c>
      <c r="H808" s="44" t="s">
        <v>26</v>
      </c>
      <c r="I808" s="45" t="s">
        <v>3031</v>
      </c>
      <c r="J808" s="46">
        <v>0</v>
      </c>
      <c r="K808" s="47"/>
      <c r="L808" s="48">
        <f t="shared" si="37"/>
        <v>78795000</v>
      </c>
      <c r="M808" s="49"/>
      <c r="N808" s="50"/>
      <c r="O808" s="51"/>
      <c r="Q808" s="52">
        <v>45168</v>
      </c>
      <c r="R808" s="53" t="e">
        <f t="shared" si="38"/>
        <v>#REF!</v>
      </c>
      <c r="S808" s="54" t="e">
        <f>+#REF!-C808</f>
        <v>#REF!</v>
      </c>
      <c r="T808" s="54">
        <f t="shared" si="36"/>
        <v>138</v>
      </c>
    </row>
    <row r="809" spans="1:20" ht="17.25" customHeight="1" x14ac:dyDescent="0.25">
      <c r="A809" s="38" t="s">
        <v>3032</v>
      </c>
      <c r="B809" s="39">
        <v>45029</v>
      </c>
      <c r="C809" s="40">
        <v>45029</v>
      </c>
      <c r="D809" s="41" t="s">
        <v>23</v>
      </c>
      <c r="E809" s="42" t="s">
        <v>3033</v>
      </c>
      <c r="F809" s="42" t="s">
        <v>3034</v>
      </c>
      <c r="G809" s="43">
        <v>72250000</v>
      </c>
      <c r="H809" s="44" t="s">
        <v>26</v>
      </c>
      <c r="I809" s="45" t="s">
        <v>3035</v>
      </c>
      <c r="J809" s="46">
        <v>0</v>
      </c>
      <c r="K809" s="47"/>
      <c r="L809" s="48">
        <f t="shared" si="37"/>
        <v>72250000</v>
      </c>
      <c r="M809" s="49"/>
      <c r="N809" s="50"/>
      <c r="O809" s="51"/>
      <c r="Q809" s="52">
        <v>45168</v>
      </c>
      <c r="R809" s="53" t="e">
        <f t="shared" si="38"/>
        <v>#REF!</v>
      </c>
      <c r="S809" s="54" t="e">
        <f>+#REF!-C809</f>
        <v>#REF!</v>
      </c>
      <c r="T809" s="54">
        <f t="shared" si="36"/>
        <v>139</v>
      </c>
    </row>
    <row r="810" spans="1:20" ht="17.25" customHeight="1" x14ac:dyDescent="0.25">
      <c r="A810" s="38" t="s">
        <v>3036</v>
      </c>
      <c r="B810" s="39">
        <v>45030</v>
      </c>
      <c r="C810" s="40">
        <v>45033</v>
      </c>
      <c r="D810" s="41" t="s">
        <v>23</v>
      </c>
      <c r="E810" s="42" t="s">
        <v>3037</v>
      </c>
      <c r="F810" s="42" t="s">
        <v>3038</v>
      </c>
      <c r="G810" s="43">
        <v>44700000</v>
      </c>
      <c r="H810" s="44" t="s">
        <v>26</v>
      </c>
      <c r="I810" s="45" t="s">
        <v>3039</v>
      </c>
      <c r="J810" s="46">
        <v>0</v>
      </c>
      <c r="K810" s="47"/>
      <c r="L810" s="48">
        <f t="shared" si="37"/>
        <v>44700000</v>
      </c>
      <c r="M810" s="49"/>
      <c r="N810" s="50"/>
      <c r="O810" s="51"/>
      <c r="Q810" s="52">
        <v>45168</v>
      </c>
      <c r="R810" s="53" t="e">
        <f t="shared" si="38"/>
        <v>#REF!</v>
      </c>
      <c r="S810" s="54" t="e">
        <f>+#REF!-C810</f>
        <v>#REF!</v>
      </c>
      <c r="T810" s="54">
        <f t="shared" si="36"/>
        <v>135</v>
      </c>
    </row>
    <row r="811" spans="1:20" ht="17.25" customHeight="1" x14ac:dyDescent="0.25">
      <c r="A811" s="38" t="s">
        <v>3040</v>
      </c>
      <c r="B811" s="39">
        <v>45034</v>
      </c>
      <c r="C811" s="40">
        <v>45035</v>
      </c>
      <c r="D811" s="41" t="s">
        <v>23</v>
      </c>
      <c r="E811" s="42" t="s">
        <v>3041</v>
      </c>
      <c r="F811" s="42" t="s">
        <v>3042</v>
      </c>
      <c r="G811" s="43">
        <v>35000000</v>
      </c>
      <c r="H811" s="44" t="s">
        <v>26</v>
      </c>
      <c r="I811" s="45" t="s">
        <v>3043</v>
      </c>
      <c r="J811" s="46">
        <v>0</v>
      </c>
      <c r="K811" s="47"/>
      <c r="L811" s="48">
        <f t="shared" si="37"/>
        <v>35000000</v>
      </c>
      <c r="M811" s="49"/>
      <c r="N811" s="50"/>
      <c r="O811" s="51"/>
      <c r="Q811" s="52">
        <v>45168</v>
      </c>
      <c r="R811" s="53" t="e">
        <f t="shared" si="38"/>
        <v>#REF!</v>
      </c>
      <c r="S811" s="54" t="e">
        <f>+#REF!-C811</f>
        <v>#REF!</v>
      </c>
      <c r="T811" s="54">
        <f t="shared" si="36"/>
        <v>133</v>
      </c>
    </row>
    <row r="812" spans="1:20" ht="17.25" customHeight="1" x14ac:dyDescent="0.25">
      <c r="A812" s="38" t="s">
        <v>3044</v>
      </c>
      <c r="B812" s="39">
        <v>45030</v>
      </c>
      <c r="C812" s="40">
        <v>45033</v>
      </c>
      <c r="D812" s="41" t="s">
        <v>23</v>
      </c>
      <c r="E812" s="42" t="s">
        <v>3045</v>
      </c>
      <c r="F812" s="42" t="s">
        <v>3046</v>
      </c>
      <c r="G812" s="43">
        <v>24000000</v>
      </c>
      <c r="H812" s="44" t="s">
        <v>26</v>
      </c>
      <c r="I812" s="45" t="s">
        <v>3047</v>
      </c>
      <c r="J812" s="46">
        <v>0</v>
      </c>
      <c r="K812" s="47"/>
      <c r="L812" s="48">
        <f t="shared" si="37"/>
        <v>24000000</v>
      </c>
      <c r="M812" s="49"/>
      <c r="N812" s="50"/>
      <c r="O812" s="51"/>
      <c r="Q812" s="52">
        <v>45168</v>
      </c>
      <c r="R812" s="53" t="e">
        <f t="shared" si="38"/>
        <v>#REF!</v>
      </c>
      <c r="S812" s="54" t="e">
        <f>+#REF!-C812</f>
        <v>#REF!</v>
      </c>
      <c r="T812" s="54">
        <f t="shared" si="36"/>
        <v>135</v>
      </c>
    </row>
    <row r="813" spans="1:20" ht="17.25" customHeight="1" x14ac:dyDescent="0.25">
      <c r="A813" s="38" t="s">
        <v>3048</v>
      </c>
      <c r="B813" s="39">
        <v>45037</v>
      </c>
      <c r="C813" s="40">
        <v>45037</v>
      </c>
      <c r="D813" s="41" t="s">
        <v>23</v>
      </c>
      <c r="E813" s="42" t="s">
        <v>3049</v>
      </c>
      <c r="F813" s="42" t="s">
        <v>3050</v>
      </c>
      <c r="G813" s="43">
        <v>69525000</v>
      </c>
      <c r="H813" s="44" t="s">
        <v>26</v>
      </c>
      <c r="I813" s="45" t="s">
        <v>3051</v>
      </c>
      <c r="J813" s="46">
        <v>0</v>
      </c>
      <c r="K813" s="47"/>
      <c r="L813" s="48">
        <f t="shared" si="37"/>
        <v>69525000</v>
      </c>
      <c r="M813" s="49"/>
      <c r="N813" s="50"/>
      <c r="O813" s="51"/>
      <c r="Q813" s="52">
        <v>45168</v>
      </c>
      <c r="R813" s="53" t="e">
        <f t="shared" si="38"/>
        <v>#REF!</v>
      </c>
      <c r="S813" s="54" t="e">
        <f>+#REF!-C813</f>
        <v>#REF!</v>
      </c>
      <c r="T813" s="54">
        <f t="shared" si="36"/>
        <v>131</v>
      </c>
    </row>
    <row r="814" spans="1:20" ht="17.25" customHeight="1" x14ac:dyDescent="0.25">
      <c r="A814" s="38" t="s">
        <v>3052</v>
      </c>
      <c r="B814" s="39">
        <v>45030</v>
      </c>
      <c r="C814" s="40">
        <v>45033</v>
      </c>
      <c r="D814" s="41" t="s">
        <v>23</v>
      </c>
      <c r="E814" s="42" t="s">
        <v>3053</v>
      </c>
      <c r="F814" s="42" t="s">
        <v>3054</v>
      </c>
      <c r="G814" s="43">
        <v>51800000</v>
      </c>
      <c r="H814" s="44" t="s">
        <v>2913</v>
      </c>
      <c r="I814" s="45" t="s">
        <v>3055</v>
      </c>
      <c r="J814" s="46">
        <v>0</v>
      </c>
      <c r="K814" s="47"/>
      <c r="L814" s="48">
        <f t="shared" si="37"/>
        <v>51800000</v>
      </c>
      <c r="M814" s="49"/>
      <c r="N814" s="50"/>
      <c r="O814" s="51"/>
      <c r="Q814" s="52">
        <v>45168</v>
      </c>
      <c r="R814" s="53" t="e">
        <f t="shared" si="38"/>
        <v>#REF!</v>
      </c>
      <c r="S814" s="54" t="e">
        <f>+#REF!-C814</f>
        <v>#REF!</v>
      </c>
      <c r="T814" s="54">
        <f t="shared" si="36"/>
        <v>135</v>
      </c>
    </row>
    <row r="815" spans="1:20" ht="17.25" customHeight="1" x14ac:dyDescent="0.25">
      <c r="A815" s="38" t="s">
        <v>3056</v>
      </c>
      <c r="B815" s="39">
        <v>45030</v>
      </c>
      <c r="C815" s="40">
        <v>45030</v>
      </c>
      <c r="D815" s="41" t="s">
        <v>23</v>
      </c>
      <c r="E815" s="42" t="s">
        <v>3057</v>
      </c>
      <c r="F815" s="42" t="s">
        <v>3058</v>
      </c>
      <c r="G815" s="43">
        <v>51200000</v>
      </c>
      <c r="H815" s="44" t="s">
        <v>26</v>
      </c>
      <c r="I815" s="45" t="s">
        <v>3059</v>
      </c>
      <c r="J815" s="46">
        <v>0</v>
      </c>
      <c r="K815" s="47"/>
      <c r="L815" s="48">
        <f t="shared" si="37"/>
        <v>51200000</v>
      </c>
      <c r="M815" s="49"/>
      <c r="N815" s="50"/>
      <c r="O815" s="51"/>
      <c r="Q815" s="52">
        <v>45168</v>
      </c>
      <c r="R815" s="53" t="e">
        <f t="shared" si="38"/>
        <v>#REF!</v>
      </c>
      <c r="S815" s="54" t="e">
        <f>+#REF!-C815</f>
        <v>#REF!</v>
      </c>
      <c r="T815" s="54">
        <f t="shared" si="36"/>
        <v>138</v>
      </c>
    </row>
    <row r="816" spans="1:20" ht="17.25" customHeight="1" x14ac:dyDescent="0.25">
      <c r="A816" s="38" t="s">
        <v>3060</v>
      </c>
      <c r="B816" s="39">
        <v>45035</v>
      </c>
      <c r="C816" s="40">
        <v>45035</v>
      </c>
      <c r="D816" s="41" t="s">
        <v>23</v>
      </c>
      <c r="E816" s="42" t="s">
        <v>3061</v>
      </c>
      <c r="F816" s="42" t="s">
        <v>3062</v>
      </c>
      <c r="G816" s="43">
        <v>76000000</v>
      </c>
      <c r="H816" s="44" t="s">
        <v>26</v>
      </c>
      <c r="I816" s="45" t="s">
        <v>3063</v>
      </c>
      <c r="J816" s="46">
        <v>0</v>
      </c>
      <c r="K816" s="47"/>
      <c r="L816" s="48">
        <f t="shared" si="37"/>
        <v>76000000</v>
      </c>
      <c r="M816" s="49"/>
      <c r="N816" s="50"/>
      <c r="O816" s="51"/>
      <c r="Q816" s="52">
        <v>45168</v>
      </c>
      <c r="R816" s="53" t="e">
        <f t="shared" si="38"/>
        <v>#REF!</v>
      </c>
      <c r="S816" s="54" t="e">
        <f>+#REF!-C816</f>
        <v>#REF!</v>
      </c>
      <c r="T816" s="54">
        <f t="shared" si="36"/>
        <v>133</v>
      </c>
    </row>
    <row r="817" spans="1:20" ht="17.25" customHeight="1" x14ac:dyDescent="0.25">
      <c r="A817" s="38" t="s">
        <v>3064</v>
      </c>
      <c r="B817" s="39">
        <v>45036</v>
      </c>
      <c r="C817" s="40">
        <v>45036</v>
      </c>
      <c r="D817" s="41" t="s">
        <v>53</v>
      </c>
      <c r="E817" s="42" t="s">
        <v>3065</v>
      </c>
      <c r="F817" s="42" t="s">
        <v>3066</v>
      </c>
      <c r="G817" s="43">
        <v>32800000</v>
      </c>
      <c r="H817" s="44" t="s">
        <v>26</v>
      </c>
      <c r="I817" s="45" t="s">
        <v>3067</v>
      </c>
      <c r="J817" s="46">
        <v>0</v>
      </c>
      <c r="K817" s="47"/>
      <c r="L817" s="48">
        <f t="shared" si="37"/>
        <v>32800000</v>
      </c>
      <c r="M817" s="49"/>
      <c r="N817" s="50"/>
      <c r="O817" s="51"/>
      <c r="Q817" s="52">
        <v>45168</v>
      </c>
      <c r="R817" s="53" t="e">
        <f t="shared" si="38"/>
        <v>#REF!</v>
      </c>
      <c r="S817" s="54" t="e">
        <f>+#REF!-C817</f>
        <v>#REF!</v>
      </c>
      <c r="T817" s="54">
        <f t="shared" si="36"/>
        <v>132</v>
      </c>
    </row>
    <row r="818" spans="1:20" ht="17.25" customHeight="1" x14ac:dyDescent="0.25">
      <c r="A818" s="38" t="s">
        <v>3068</v>
      </c>
      <c r="B818" s="39">
        <v>45035</v>
      </c>
      <c r="C818" s="40">
        <v>45037</v>
      </c>
      <c r="D818" s="41" t="s">
        <v>23</v>
      </c>
      <c r="E818" s="42" t="s">
        <v>3069</v>
      </c>
      <c r="F818" s="42" t="s">
        <v>3070</v>
      </c>
      <c r="G818" s="43">
        <v>76000000</v>
      </c>
      <c r="H818" s="44" t="s">
        <v>26</v>
      </c>
      <c r="I818" s="45" t="s">
        <v>3071</v>
      </c>
      <c r="J818" s="46">
        <v>0</v>
      </c>
      <c r="K818" s="47"/>
      <c r="L818" s="48">
        <f t="shared" si="37"/>
        <v>76000000</v>
      </c>
      <c r="M818" s="49"/>
      <c r="N818" s="50"/>
      <c r="O818" s="51"/>
      <c r="Q818" s="52">
        <v>45168</v>
      </c>
      <c r="R818" s="53" t="e">
        <f t="shared" si="38"/>
        <v>#REF!</v>
      </c>
      <c r="S818" s="54" t="e">
        <f>+#REF!-C818</f>
        <v>#REF!</v>
      </c>
      <c r="T818" s="54">
        <f t="shared" si="36"/>
        <v>131</v>
      </c>
    </row>
    <row r="819" spans="1:20" ht="17.25" customHeight="1" x14ac:dyDescent="0.25">
      <c r="A819" s="38" t="s">
        <v>3072</v>
      </c>
      <c r="B819" s="39">
        <v>45035</v>
      </c>
      <c r="C819" s="40">
        <v>45035</v>
      </c>
      <c r="D819" s="41" t="s">
        <v>23</v>
      </c>
      <c r="E819" s="42" t="s">
        <v>3073</v>
      </c>
      <c r="F819" s="42" t="s">
        <v>3074</v>
      </c>
      <c r="G819" s="43">
        <v>58400000</v>
      </c>
      <c r="H819" s="44" t="s">
        <v>26</v>
      </c>
      <c r="I819" s="45" t="s">
        <v>3075</v>
      </c>
      <c r="J819" s="46">
        <v>0</v>
      </c>
      <c r="K819" s="47"/>
      <c r="L819" s="48">
        <f t="shared" si="37"/>
        <v>58400000</v>
      </c>
      <c r="M819" s="49"/>
      <c r="N819" s="50"/>
      <c r="O819" s="51"/>
      <c r="Q819" s="52">
        <v>45168</v>
      </c>
      <c r="R819" s="53" t="e">
        <f t="shared" si="38"/>
        <v>#REF!</v>
      </c>
      <c r="S819" s="54" t="e">
        <f>+#REF!-C819</f>
        <v>#REF!</v>
      </c>
      <c r="T819" s="54">
        <f t="shared" si="36"/>
        <v>133</v>
      </c>
    </row>
    <row r="820" spans="1:20" ht="17.25" customHeight="1" x14ac:dyDescent="0.25">
      <c r="A820" s="38" t="s">
        <v>3076</v>
      </c>
      <c r="B820" s="39">
        <v>45035</v>
      </c>
      <c r="C820" s="40">
        <v>45036</v>
      </c>
      <c r="D820" s="41" t="s">
        <v>23</v>
      </c>
      <c r="E820" s="42" t="s">
        <v>3077</v>
      </c>
      <c r="F820" s="42" t="s">
        <v>385</v>
      </c>
      <c r="G820" s="43">
        <v>58400000</v>
      </c>
      <c r="H820" s="44" t="s">
        <v>26</v>
      </c>
      <c r="I820" s="45" t="s">
        <v>3078</v>
      </c>
      <c r="J820" s="46">
        <v>0</v>
      </c>
      <c r="K820" s="47"/>
      <c r="L820" s="48">
        <f t="shared" si="37"/>
        <v>58400000</v>
      </c>
      <c r="M820" s="49"/>
      <c r="N820" s="50"/>
      <c r="O820" s="51"/>
      <c r="Q820" s="52">
        <v>45168</v>
      </c>
      <c r="R820" s="53" t="e">
        <f t="shared" si="38"/>
        <v>#REF!</v>
      </c>
      <c r="S820" s="54" t="e">
        <f>+#REF!-C820</f>
        <v>#REF!</v>
      </c>
      <c r="T820" s="54">
        <f t="shared" si="36"/>
        <v>132</v>
      </c>
    </row>
    <row r="821" spans="1:20" ht="17.25" customHeight="1" x14ac:dyDescent="0.25">
      <c r="A821" s="38" t="s">
        <v>3079</v>
      </c>
      <c r="B821" s="39">
        <v>45035</v>
      </c>
      <c r="C821" s="40">
        <v>45036</v>
      </c>
      <c r="D821" s="41" t="s">
        <v>23</v>
      </c>
      <c r="E821" s="42" t="s">
        <v>3080</v>
      </c>
      <c r="F821" s="42" t="s">
        <v>3081</v>
      </c>
      <c r="G821" s="43">
        <v>54400000</v>
      </c>
      <c r="H821" s="44" t="s">
        <v>26</v>
      </c>
      <c r="I821" s="45" t="s">
        <v>3082</v>
      </c>
      <c r="J821" s="46">
        <v>0</v>
      </c>
      <c r="K821" s="47"/>
      <c r="L821" s="48">
        <f t="shared" si="37"/>
        <v>54400000</v>
      </c>
      <c r="M821" s="49"/>
      <c r="N821" s="50"/>
      <c r="O821" s="51"/>
      <c r="Q821" s="52">
        <v>45168</v>
      </c>
      <c r="R821" s="53" t="e">
        <f t="shared" si="38"/>
        <v>#REF!</v>
      </c>
      <c r="S821" s="54" t="e">
        <f>+#REF!-C821</f>
        <v>#REF!</v>
      </c>
      <c r="T821" s="54">
        <f t="shared" si="36"/>
        <v>132</v>
      </c>
    </row>
    <row r="822" spans="1:20" ht="17.25" customHeight="1" x14ac:dyDescent="0.25">
      <c r="A822" s="38" t="s">
        <v>3083</v>
      </c>
      <c r="B822" s="39">
        <v>45034</v>
      </c>
      <c r="C822" s="40">
        <v>45035</v>
      </c>
      <c r="D822" s="41" t="s">
        <v>23</v>
      </c>
      <c r="E822" s="42" t="s">
        <v>3084</v>
      </c>
      <c r="F822" s="42" t="s">
        <v>3085</v>
      </c>
      <c r="G822" s="43">
        <v>74333333</v>
      </c>
      <c r="H822" s="44" t="s">
        <v>26</v>
      </c>
      <c r="I822" s="45" t="s">
        <v>3086</v>
      </c>
      <c r="J822" s="46">
        <v>0</v>
      </c>
      <c r="K822" s="47"/>
      <c r="L822" s="48">
        <f t="shared" si="37"/>
        <v>74333333</v>
      </c>
      <c r="M822" s="49"/>
      <c r="N822" s="50"/>
      <c r="O822" s="51"/>
      <c r="Q822" s="52">
        <v>45168</v>
      </c>
      <c r="R822" s="53" t="e">
        <f t="shared" si="38"/>
        <v>#REF!</v>
      </c>
      <c r="S822" s="54" t="e">
        <f>+#REF!-C822</f>
        <v>#REF!</v>
      </c>
      <c r="T822" s="54">
        <f t="shared" si="36"/>
        <v>133</v>
      </c>
    </row>
    <row r="823" spans="1:20" ht="17.25" customHeight="1" x14ac:dyDescent="0.25">
      <c r="A823" s="38" t="s">
        <v>3087</v>
      </c>
      <c r="B823" s="39">
        <v>45040</v>
      </c>
      <c r="C823" s="40">
        <v>45041</v>
      </c>
      <c r="D823" s="41" t="s">
        <v>23</v>
      </c>
      <c r="E823" s="42" t="s">
        <v>3088</v>
      </c>
      <c r="F823" s="42" t="s">
        <v>849</v>
      </c>
      <c r="G823" s="43">
        <v>48590250</v>
      </c>
      <c r="H823" s="44" t="s">
        <v>26</v>
      </c>
      <c r="I823" s="45" t="s">
        <v>3089</v>
      </c>
      <c r="J823" s="46">
        <v>0</v>
      </c>
      <c r="K823" s="47"/>
      <c r="L823" s="48">
        <f t="shared" si="37"/>
        <v>48590250</v>
      </c>
      <c r="M823" s="49"/>
      <c r="N823" s="50"/>
      <c r="O823" s="51"/>
      <c r="Q823" s="52">
        <v>45168</v>
      </c>
      <c r="R823" s="53" t="e">
        <f t="shared" si="38"/>
        <v>#REF!</v>
      </c>
      <c r="S823" s="54" t="e">
        <f>+#REF!-C823</f>
        <v>#REF!</v>
      </c>
      <c r="T823" s="54">
        <f t="shared" si="36"/>
        <v>127</v>
      </c>
    </row>
    <row r="824" spans="1:20" ht="17.25" customHeight="1" x14ac:dyDescent="0.25">
      <c r="A824" s="38" t="s">
        <v>3090</v>
      </c>
      <c r="B824" s="39">
        <v>45037</v>
      </c>
      <c r="C824" s="40">
        <v>45043</v>
      </c>
      <c r="D824" s="41" t="s">
        <v>2562</v>
      </c>
      <c r="E824" s="42" t="s">
        <v>3091</v>
      </c>
      <c r="F824" s="42" t="s">
        <v>3092</v>
      </c>
      <c r="G824" s="43">
        <v>2400000</v>
      </c>
      <c r="H824" s="44" t="s">
        <v>26</v>
      </c>
      <c r="I824" s="45" t="s">
        <v>3093</v>
      </c>
      <c r="J824" s="46">
        <v>0</v>
      </c>
      <c r="K824" s="47"/>
      <c r="L824" s="48">
        <f t="shared" si="37"/>
        <v>2400000</v>
      </c>
      <c r="M824" s="49"/>
      <c r="N824" s="50"/>
      <c r="O824" s="51"/>
      <c r="Q824" s="52">
        <v>45168</v>
      </c>
      <c r="R824" s="53" t="e">
        <f t="shared" si="38"/>
        <v>#REF!</v>
      </c>
      <c r="S824" s="54" t="e">
        <f>+#REF!-C824</f>
        <v>#REF!</v>
      </c>
      <c r="T824" s="54">
        <f t="shared" si="36"/>
        <v>125</v>
      </c>
    </row>
    <row r="825" spans="1:20" ht="17.25" customHeight="1" x14ac:dyDescent="0.25">
      <c r="A825" s="38" t="s">
        <v>3094</v>
      </c>
      <c r="B825" s="39">
        <v>45037</v>
      </c>
      <c r="C825" s="40">
        <v>45040</v>
      </c>
      <c r="D825" s="41" t="s">
        <v>23</v>
      </c>
      <c r="E825" s="42" t="s">
        <v>3095</v>
      </c>
      <c r="F825" s="42" t="s">
        <v>3096</v>
      </c>
      <c r="G825" s="43">
        <v>59824000</v>
      </c>
      <c r="H825" s="44" t="s">
        <v>26</v>
      </c>
      <c r="I825" s="45" t="s">
        <v>3097</v>
      </c>
      <c r="J825" s="46">
        <v>0</v>
      </c>
      <c r="K825" s="47"/>
      <c r="L825" s="48">
        <f t="shared" si="37"/>
        <v>59824000</v>
      </c>
      <c r="M825" s="49"/>
      <c r="N825" s="50"/>
      <c r="O825" s="51"/>
      <c r="Q825" s="52">
        <v>45168</v>
      </c>
      <c r="R825" s="53" t="e">
        <f t="shared" si="38"/>
        <v>#REF!</v>
      </c>
      <c r="S825" s="54" t="e">
        <f>+#REF!-C825</f>
        <v>#REF!</v>
      </c>
      <c r="T825" s="54">
        <f t="shared" si="36"/>
        <v>128</v>
      </c>
    </row>
    <row r="826" spans="1:20" ht="17.25" customHeight="1" x14ac:dyDescent="0.25">
      <c r="A826" s="38" t="s">
        <v>3098</v>
      </c>
      <c r="B826" s="39">
        <v>45042</v>
      </c>
      <c r="C826" s="40">
        <v>45043</v>
      </c>
      <c r="D826" s="41" t="s">
        <v>23</v>
      </c>
      <c r="E826" s="42" t="s">
        <v>3099</v>
      </c>
      <c r="F826" s="42" t="s">
        <v>3100</v>
      </c>
      <c r="G826" s="43">
        <v>21012000</v>
      </c>
      <c r="H826" s="44" t="s">
        <v>26</v>
      </c>
      <c r="I826" s="45" t="s">
        <v>3101</v>
      </c>
      <c r="J826" s="46">
        <v>10506000</v>
      </c>
      <c r="K826" s="47"/>
      <c r="L826" s="48">
        <f t="shared" si="37"/>
        <v>31518000</v>
      </c>
      <c r="M826" s="49"/>
      <c r="N826" s="50"/>
      <c r="O826" s="51"/>
      <c r="Q826" s="52">
        <v>45168</v>
      </c>
      <c r="R826" s="53" t="e">
        <f t="shared" si="38"/>
        <v>#REF!</v>
      </c>
      <c r="S826" s="54" t="e">
        <f>+#REF!-C826</f>
        <v>#REF!</v>
      </c>
      <c r="T826" s="54">
        <f t="shared" si="36"/>
        <v>125</v>
      </c>
    </row>
    <row r="827" spans="1:20" ht="17.25" customHeight="1" x14ac:dyDescent="0.25">
      <c r="A827" s="38" t="s">
        <v>3102</v>
      </c>
      <c r="B827" s="39">
        <v>45037</v>
      </c>
      <c r="C827" s="40">
        <v>45040</v>
      </c>
      <c r="D827" s="41" t="s">
        <v>23</v>
      </c>
      <c r="E827" s="42" t="s">
        <v>3103</v>
      </c>
      <c r="F827" s="42" t="s">
        <v>3104</v>
      </c>
      <c r="G827" s="43">
        <v>42024000</v>
      </c>
      <c r="H827" s="44" t="s">
        <v>26</v>
      </c>
      <c r="I827" s="45" t="s">
        <v>3105</v>
      </c>
      <c r="J827" s="46">
        <v>0</v>
      </c>
      <c r="K827" s="47"/>
      <c r="L827" s="48">
        <f t="shared" si="37"/>
        <v>42024000</v>
      </c>
      <c r="M827" s="49"/>
      <c r="N827" s="50"/>
      <c r="O827" s="51"/>
      <c r="Q827" s="52">
        <v>45168</v>
      </c>
      <c r="R827" s="53" t="e">
        <f t="shared" si="38"/>
        <v>#REF!</v>
      </c>
      <c r="S827" s="54" t="e">
        <f>+#REF!-C827</f>
        <v>#REF!</v>
      </c>
      <c r="T827" s="54">
        <f t="shared" si="36"/>
        <v>128</v>
      </c>
    </row>
    <row r="828" spans="1:20" ht="17.25" customHeight="1" x14ac:dyDescent="0.25">
      <c r="A828" s="38" t="s">
        <v>3106</v>
      </c>
      <c r="B828" s="39">
        <v>45037</v>
      </c>
      <c r="C828" s="40">
        <v>45040</v>
      </c>
      <c r="D828" s="41" t="s">
        <v>23</v>
      </c>
      <c r="E828" s="42" t="s">
        <v>3107</v>
      </c>
      <c r="F828" s="42" t="s">
        <v>3108</v>
      </c>
      <c r="G828" s="43">
        <v>56000000</v>
      </c>
      <c r="H828" s="44" t="s">
        <v>26</v>
      </c>
      <c r="I828" s="45" t="s">
        <v>3109</v>
      </c>
      <c r="J828" s="46">
        <v>0</v>
      </c>
      <c r="K828" s="47"/>
      <c r="L828" s="48">
        <f t="shared" si="37"/>
        <v>56000000</v>
      </c>
      <c r="M828" s="49"/>
      <c r="N828" s="50"/>
      <c r="O828" s="51"/>
      <c r="Q828" s="52">
        <v>45168</v>
      </c>
      <c r="R828" s="53" t="e">
        <f t="shared" si="38"/>
        <v>#REF!</v>
      </c>
      <c r="S828" s="54" t="e">
        <f>+#REF!-C828</f>
        <v>#REF!</v>
      </c>
      <c r="T828" s="54">
        <f t="shared" si="36"/>
        <v>128</v>
      </c>
    </row>
    <row r="829" spans="1:20" ht="17.25" customHeight="1" x14ac:dyDescent="0.25">
      <c r="A829" s="38" t="s">
        <v>3110</v>
      </c>
      <c r="B829" s="39">
        <v>45037</v>
      </c>
      <c r="C829" s="40">
        <v>45040</v>
      </c>
      <c r="D829" s="41" t="s">
        <v>23</v>
      </c>
      <c r="E829" s="42" t="s">
        <v>3111</v>
      </c>
      <c r="F829" s="42" t="s">
        <v>3112</v>
      </c>
      <c r="G829" s="43">
        <v>49440000</v>
      </c>
      <c r="H829" s="44" t="s">
        <v>26</v>
      </c>
      <c r="I829" s="45" t="s">
        <v>3113</v>
      </c>
      <c r="J829" s="46">
        <v>0</v>
      </c>
      <c r="K829" s="47"/>
      <c r="L829" s="48">
        <f t="shared" si="37"/>
        <v>49440000</v>
      </c>
      <c r="M829" s="49"/>
      <c r="N829" s="50"/>
      <c r="O829" s="51"/>
      <c r="Q829" s="52">
        <v>45168</v>
      </c>
      <c r="R829" s="53" t="e">
        <f t="shared" si="38"/>
        <v>#REF!</v>
      </c>
      <c r="S829" s="54" t="e">
        <f>+#REF!-C829</f>
        <v>#REF!</v>
      </c>
      <c r="T829" s="54">
        <f t="shared" si="36"/>
        <v>128</v>
      </c>
    </row>
    <row r="830" spans="1:20" ht="17.25" customHeight="1" x14ac:dyDescent="0.25">
      <c r="A830" s="38" t="s">
        <v>3114</v>
      </c>
      <c r="B830" s="39">
        <v>45044</v>
      </c>
      <c r="C830" s="40">
        <v>45048</v>
      </c>
      <c r="D830" s="41" t="s">
        <v>23</v>
      </c>
      <c r="E830" s="42" t="s">
        <v>3115</v>
      </c>
      <c r="F830" s="42" t="s">
        <v>722</v>
      </c>
      <c r="G830" s="43">
        <v>47637500</v>
      </c>
      <c r="H830" s="44" t="s">
        <v>26</v>
      </c>
      <c r="I830" s="45" t="s">
        <v>3116</v>
      </c>
      <c r="J830" s="46">
        <v>0</v>
      </c>
      <c r="K830" s="47"/>
      <c r="L830" s="48">
        <f t="shared" si="37"/>
        <v>47637500</v>
      </c>
      <c r="M830" s="49"/>
      <c r="N830" s="50"/>
      <c r="O830" s="51"/>
      <c r="Q830" s="52">
        <v>45168</v>
      </c>
      <c r="R830" s="53" t="e">
        <f t="shared" si="38"/>
        <v>#REF!</v>
      </c>
      <c r="S830" s="54" t="e">
        <f>+#REF!-C830</f>
        <v>#REF!</v>
      </c>
      <c r="T830" s="54">
        <f t="shared" si="36"/>
        <v>120</v>
      </c>
    </row>
    <row r="831" spans="1:20" ht="17.25" customHeight="1" x14ac:dyDescent="0.25">
      <c r="A831" s="38" t="s">
        <v>3117</v>
      </c>
      <c r="B831" s="39">
        <v>45041</v>
      </c>
      <c r="C831" s="40">
        <v>45043</v>
      </c>
      <c r="D831" s="41" t="s">
        <v>23</v>
      </c>
      <c r="E831" s="42" t="s">
        <v>3118</v>
      </c>
      <c r="F831" s="42" t="s">
        <v>2149</v>
      </c>
      <c r="G831" s="43">
        <v>53560000</v>
      </c>
      <c r="H831" s="44" t="s">
        <v>26</v>
      </c>
      <c r="I831" s="45" t="s">
        <v>3119</v>
      </c>
      <c r="J831" s="46">
        <v>0</v>
      </c>
      <c r="K831" s="47"/>
      <c r="L831" s="48">
        <f t="shared" si="37"/>
        <v>53560000</v>
      </c>
      <c r="M831" s="49"/>
      <c r="N831" s="50"/>
      <c r="O831" s="51"/>
      <c r="Q831" s="52">
        <v>45168</v>
      </c>
      <c r="R831" s="53" t="e">
        <f t="shared" si="38"/>
        <v>#REF!</v>
      </c>
      <c r="S831" s="54" t="e">
        <f>+#REF!-C831</f>
        <v>#REF!</v>
      </c>
      <c r="T831" s="54">
        <f t="shared" si="36"/>
        <v>125</v>
      </c>
    </row>
    <row r="832" spans="1:20" ht="17.25" customHeight="1" x14ac:dyDescent="0.25">
      <c r="A832" s="38" t="s">
        <v>3120</v>
      </c>
      <c r="B832" s="39">
        <v>45041</v>
      </c>
      <c r="C832" s="40">
        <v>45042</v>
      </c>
      <c r="D832" s="41" t="s">
        <v>23</v>
      </c>
      <c r="E832" s="42" t="s">
        <v>3121</v>
      </c>
      <c r="F832" s="42" t="s">
        <v>3122</v>
      </c>
      <c r="G832" s="43">
        <v>54075000</v>
      </c>
      <c r="H832" s="44" t="s">
        <v>26</v>
      </c>
      <c r="I832" s="45" t="s">
        <v>3123</v>
      </c>
      <c r="J832" s="46">
        <v>0</v>
      </c>
      <c r="K832" s="47"/>
      <c r="L832" s="48">
        <f t="shared" si="37"/>
        <v>54075000</v>
      </c>
      <c r="M832" s="49"/>
      <c r="N832" s="50"/>
      <c r="O832" s="51"/>
      <c r="Q832" s="52">
        <v>45168</v>
      </c>
      <c r="R832" s="53" t="e">
        <f t="shared" si="38"/>
        <v>#REF!</v>
      </c>
      <c r="S832" s="54" t="e">
        <f>+#REF!-C832</f>
        <v>#REF!</v>
      </c>
      <c r="T832" s="54">
        <f t="shared" si="36"/>
        <v>126</v>
      </c>
    </row>
    <row r="833" spans="1:20" ht="17.25" customHeight="1" x14ac:dyDescent="0.25">
      <c r="A833" s="38" t="s">
        <v>3124</v>
      </c>
      <c r="B833" s="39">
        <v>45037</v>
      </c>
      <c r="C833" s="40">
        <v>45037</v>
      </c>
      <c r="D833" s="41" t="s">
        <v>23</v>
      </c>
      <c r="E833" s="42" t="s">
        <v>3125</v>
      </c>
      <c r="F833" s="42" t="s">
        <v>3126</v>
      </c>
      <c r="G833" s="43">
        <v>49440000</v>
      </c>
      <c r="H833" s="44" t="s">
        <v>26</v>
      </c>
      <c r="I833" s="45" t="s">
        <v>3127</v>
      </c>
      <c r="J833" s="46">
        <v>0</v>
      </c>
      <c r="K833" s="47"/>
      <c r="L833" s="48">
        <f t="shared" si="37"/>
        <v>49440000</v>
      </c>
      <c r="M833" s="49"/>
      <c r="N833" s="50"/>
      <c r="O833" s="51"/>
      <c r="Q833" s="52">
        <v>45168</v>
      </c>
      <c r="R833" s="53" t="e">
        <f t="shared" si="38"/>
        <v>#REF!</v>
      </c>
      <c r="S833" s="54" t="e">
        <f>+#REF!-C833</f>
        <v>#REF!</v>
      </c>
      <c r="T833" s="54">
        <f t="shared" si="36"/>
        <v>131</v>
      </c>
    </row>
    <row r="834" spans="1:20" ht="17.25" customHeight="1" x14ac:dyDescent="0.25">
      <c r="A834" s="38" t="s">
        <v>3128</v>
      </c>
      <c r="B834" s="39">
        <v>45040</v>
      </c>
      <c r="C834" s="40">
        <v>45043</v>
      </c>
      <c r="D834" s="41" t="s">
        <v>23</v>
      </c>
      <c r="E834" s="42" t="s">
        <v>3129</v>
      </c>
      <c r="F834" s="42" t="s">
        <v>3130</v>
      </c>
      <c r="G834" s="43">
        <v>73500000</v>
      </c>
      <c r="H834" s="44" t="s">
        <v>26</v>
      </c>
      <c r="I834" s="45" t="s">
        <v>3131</v>
      </c>
      <c r="J834" s="46">
        <v>0</v>
      </c>
      <c r="K834" s="47"/>
      <c r="L834" s="48">
        <f t="shared" si="37"/>
        <v>73500000</v>
      </c>
      <c r="M834" s="49"/>
      <c r="N834" s="50"/>
      <c r="O834" s="51"/>
      <c r="Q834" s="52">
        <v>45168</v>
      </c>
      <c r="R834" s="53" t="e">
        <f t="shared" si="38"/>
        <v>#REF!</v>
      </c>
      <c r="S834" s="54" t="e">
        <f>+#REF!-C834</f>
        <v>#REF!</v>
      </c>
      <c r="T834" s="54">
        <f t="shared" si="36"/>
        <v>125</v>
      </c>
    </row>
    <row r="835" spans="1:20" ht="17.25" customHeight="1" x14ac:dyDescent="0.25">
      <c r="A835" s="38" t="s">
        <v>3132</v>
      </c>
      <c r="B835" s="39">
        <v>45041</v>
      </c>
      <c r="C835" s="40">
        <v>45043</v>
      </c>
      <c r="D835" s="41" t="s">
        <v>23</v>
      </c>
      <c r="E835" s="42" t="s">
        <v>3133</v>
      </c>
      <c r="F835" s="42" t="s">
        <v>3134</v>
      </c>
      <c r="G835" s="43">
        <v>57851000</v>
      </c>
      <c r="H835" s="44" t="s">
        <v>26</v>
      </c>
      <c r="I835" s="45" t="s">
        <v>3135</v>
      </c>
      <c r="J835" s="46">
        <v>0</v>
      </c>
      <c r="K835" s="47"/>
      <c r="L835" s="48">
        <f t="shared" si="37"/>
        <v>57851000</v>
      </c>
      <c r="M835" s="49"/>
      <c r="N835" s="50"/>
      <c r="O835" s="51"/>
      <c r="Q835" s="52">
        <v>45168</v>
      </c>
      <c r="R835" s="53" t="e">
        <f t="shared" si="38"/>
        <v>#REF!</v>
      </c>
      <c r="S835" s="54" t="e">
        <f>+#REF!-C835</f>
        <v>#REF!</v>
      </c>
      <c r="T835" s="54">
        <f t="shared" si="36"/>
        <v>125</v>
      </c>
    </row>
    <row r="836" spans="1:20" ht="17.25" customHeight="1" x14ac:dyDescent="0.25">
      <c r="A836" s="38" t="s">
        <v>3136</v>
      </c>
      <c r="B836" s="39">
        <v>45042</v>
      </c>
      <c r="C836" s="40">
        <v>45043</v>
      </c>
      <c r="D836" s="41" t="s">
        <v>53</v>
      </c>
      <c r="E836" s="42" t="s">
        <v>3137</v>
      </c>
      <c r="F836" s="42" t="s">
        <v>3138</v>
      </c>
      <c r="G836" s="43">
        <v>27356800</v>
      </c>
      <c r="H836" s="44" t="s">
        <v>26</v>
      </c>
      <c r="I836" s="45" t="s">
        <v>3139</v>
      </c>
      <c r="J836" s="46">
        <v>0</v>
      </c>
      <c r="K836" s="47"/>
      <c r="L836" s="48">
        <f t="shared" si="37"/>
        <v>27356800</v>
      </c>
      <c r="M836" s="49"/>
      <c r="N836" s="50"/>
      <c r="O836" s="51"/>
      <c r="Q836" s="52">
        <v>45168</v>
      </c>
      <c r="R836" s="53" t="e">
        <f t="shared" si="38"/>
        <v>#REF!</v>
      </c>
      <c r="S836" s="54" t="e">
        <f>+#REF!-C836</f>
        <v>#REF!</v>
      </c>
      <c r="T836" s="54">
        <f t="shared" si="36"/>
        <v>125</v>
      </c>
    </row>
    <row r="837" spans="1:20" ht="17.25" customHeight="1" x14ac:dyDescent="0.25">
      <c r="A837" s="38" t="s">
        <v>3140</v>
      </c>
      <c r="B837" s="39">
        <v>45042</v>
      </c>
      <c r="C837" s="40">
        <v>45048</v>
      </c>
      <c r="D837" s="41" t="s">
        <v>53</v>
      </c>
      <c r="E837" s="42" t="s">
        <v>3141</v>
      </c>
      <c r="F837" s="42" t="s">
        <v>3142</v>
      </c>
      <c r="G837" s="43">
        <v>32000000</v>
      </c>
      <c r="H837" s="44" t="s">
        <v>26</v>
      </c>
      <c r="I837" s="45" t="s">
        <v>3143</v>
      </c>
      <c r="J837" s="46">
        <v>0</v>
      </c>
      <c r="K837" s="47"/>
      <c r="L837" s="48">
        <f t="shared" si="37"/>
        <v>32000000</v>
      </c>
      <c r="M837" s="49"/>
      <c r="N837" s="50"/>
      <c r="O837" s="51"/>
      <c r="Q837" s="52">
        <v>45168</v>
      </c>
      <c r="R837" s="53" t="e">
        <f t="shared" si="38"/>
        <v>#REF!</v>
      </c>
      <c r="S837" s="54" t="e">
        <f>+#REF!-C837</f>
        <v>#REF!</v>
      </c>
      <c r="T837" s="54">
        <f t="shared" si="36"/>
        <v>120</v>
      </c>
    </row>
    <row r="838" spans="1:20" ht="17.25" customHeight="1" x14ac:dyDescent="0.25">
      <c r="A838" s="38" t="s">
        <v>3144</v>
      </c>
      <c r="B838" s="39">
        <v>45042</v>
      </c>
      <c r="C838" s="40">
        <v>45048</v>
      </c>
      <c r="D838" s="41" t="s">
        <v>23</v>
      </c>
      <c r="E838" s="42" t="s">
        <v>3145</v>
      </c>
      <c r="F838" s="42" t="s">
        <v>3146</v>
      </c>
      <c r="G838" s="43">
        <v>44868000</v>
      </c>
      <c r="H838" s="44" t="s">
        <v>26</v>
      </c>
      <c r="I838" s="45" t="s">
        <v>3147</v>
      </c>
      <c r="J838" s="46">
        <v>0</v>
      </c>
      <c r="K838" s="47"/>
      <c r="L838" s="48">
        <f t="shared" si="37"/>
        <v>44868000</v>
      </c>
      <c r="M838" s="49"/>
      <c r="N838" s="50"/>
      <c r="O838" s="51"/>
      <c r="Q838" s="52">
        <v>45168</v>
      </c>
      <c r="R838" s="53" t="e">
        <f t="shared" si="38"/>
        <v>#REF!</v>
      </c>
      <c r="S838" s="54" t="e">
        <f>+#REF!-C838</f>
        <v>#REF!</v>
      </c>
      <c r="T838" s="54">
        <f t="shared" si="36"/>
        <v>120</v>
      </c>
    </row>
    <row r="839" spans="1:20" ht="17.25" customHeight="1" x14ac:dyDescent="0.25">
      <c r="A839" s="38" t="s">
        <v>3148</v>
      </c>
      <c r="B839" s="39">
        <v>45042</v>
      </c>
      <c r="C839" s="40">
        <v>45043</v>
      </c>
      <c r="D839" s="41" t="s">
        <v>23</v>
      </c>
      <c r="E839" s="42" t="s">
        <v>3149</v>
      </c>
      <c r="F839" s="42" t="s">
        <v>3150</v>
      </c>
      <c r="G839" s="43">
        <v>66240000</v>
      </c>
      <c r="H839" s="44" t="s">
        <v>26</v>
      </c>
      <c r="I839" s="45" t="s">
        <v>3151</v>
      </c>
      <c r="J839" s="46">
        <v>0</v>
      </c>
      <c r="K839" s="47"/>
      <c r="L839" s="48">
        <f t="shared" si="37"/>
        <v>66240000</v>
      </c>
      <c r="M839" s="49"/>
      <c r="N839" s="50"/>
      <c r="O839" s="51"/>
      <c r="Q839" s="52">
        <v>45168</v>
      </c>
      <c r="R839" s="53" t="e">
        <f t="shared" si="38"/>
        <v>#REF!</v>
      </c>
      <c r="S839" s="54" t="e">
        <f>+#REF!-C839</f>
        <v>#REF!</v>
      </c>
      <c r="T839" s="54">
        <f t="shared" si="36"/>
        <v>125</v>
      </c>
    </row>
    <row r="840" spans="1:20" ht="17.25" customHeight="1" x14ac:dyDescent="0.25">
      <c r="A840" s="38" t="s">
        <v>3152</v>
      </c>
      <c r="B840" s="39">
        <v>45043</v>
      </c>
      <c r="C840" s="40">
        <v>45044</v>
      </c>
      <c r="D840" s="41" t="s">
        <v>23</v>
      </c>
      <c r="E840" s="42" t="s">
        <v>3153</v>
      </c>
      <c r="F840" s="42" t="s">
        <v>722</v>
      </c>
      <c r="G840" s="43">
        <v>45732000</v>
      </c>
      <c r="H840" s="44" t="s">
        <v>26</v>
      </c>
      <c r="I840" s="45" t="s">
        <v>3154</v>
      </c>
      <c r="J840" s="46">
        <v>0</v>
      </c>
      <c r="K840" s="47"/>
      <c r="L840" s="48">
        <f t="shared" si="37"/>
        <v>45732000</v>
      </c>
      <c r="M840" s="49"/>
      <c r="N840" s="50"/>
      <c r="O840" s="51"/>
      <c r="Q840" s="52">
        <v>45168</v>
      </c>
      <c r="R840" s="53" t="e">
        <f t="shared" si="38"/>
        <v>#REF!</v>
      </c>
      <c r="S840" s="54" t="e">
        <f>+#REF!-C840</f>
        <v>#REF!</v>
      </c>
      <c r="T840" s="54">
        <f t="shared" si="36"/>
        <v>124</v>
      </c>
    </row>
    <row r="841" spans="1:20" ht="17.25" customHeight="1" x14ac:dyDescent="0.25">
      <c r="A841" s="38" t="s">
        <v>3155</v>
      </c>
      <c r="B841" s="39">
        <v>45043</v>
      </c>
      <c r="C841" s="40">
        <v>45044</v>
      </c>
      <c r="D841" s="41" t="s">
        <v>23</v>
      </c>
      <c r="E841" s="42" t="s">
        <v>3156</v>
      </c>
      <c r="F841" s="42" t="s">
        <v>3157</v>
      </c>
      <c r="G841" s="43">
        <v>39600000</v>
      </c>
      <c r="H841" s="44" t="s">
        <v>26</v>
      </c>
      <c r="I841" s="45" t="s">
        <v>3158</v>
      </c>
      <c r="J841" s="46">
        <v>0</v>
      </c>
      <c r="K841" s="47"/>
      <c r="L841" s="48">
        <f t="shared" si="37"/>
        <v>39600000</v>
      </c>
      <c r="M841" s="49"/>
      <c r="N841" s="50"/>
      <c r="O841" s="51"/>
      <c r="Q841" s="52">
        <v>45168</v>
      </c>
      <c r="R841" s="53" t="e">
        <f t="shared" si="38"/>
        <v>#REF!</v>
      </c>
      <c r="S841" s="54" t="e">
        <f>+#REF!-C841</f>
        <v>#REF!</v>
      </c>
      <c r="T841" s="54">
        <f t="shared" si="36"/>
        <v>124</v>
      </c>
    </row>
    <row r="842" spans="1:20" ht="17.25" customHeight="1" x14ac:dyDescent="0.25">
      <c r="A842" s="38" t="s">
        <v>3159</v>
      </c>
      <c r="B842" s="39">
        <v>45051</v>
      </c>
      <c r="C842" s="40">
        <v>45055</v>
      </c>
      <c r="D842" s="41" t="s">
        <v>23</v>
      </c>
      <c r="E842" s="42" t="s">
        <v>3160</v>
      </c>
      <c r="F842" s="42" t="s">
        <v>3161</v>
      </c>
      <c r="G842" s="43">
        <v>56000000</v>
      </c>
      <c r="H842" s="44" t="s">
        <v>26</v>
      </c>
      <c r="I842" s="45" t="s">
        <v>3162</v>
      </c>
      <c r="J842" s="46">
        <v>0</v>
      </c>
      <c r="K842" s="47"/>
      <c r="L842" s="48">
        <f t="shared" si="37"/>
        <v>56000000</v>
      </c>
      <c r="M842" s="49"/>
      <c r="N842" s="50"/>
      <c r="O842" s="51"/>
      <c r="Q842" s="52">
        <v>45168</v>
      </c>
      <c r="R842" s="53" t="e">
        <f t="shared" si="38"/>
        <v>#REF!</v>
      </c>
      <c r="S842" s="54" t="e">
        <f>+#REF!-C842</f>
        <v>#REF!</v>
      </c>
      <c r="T842" s="54">
        <f t="shared" si="36"/>
        <v>113</v>
      </c>
    </row>
    <row r="843" spans="1:20" ht="17.25" customHeight="1" x14ac:dyDescent="0.25">
      <c r="A843" s="38" t="s">
        <v>3163</v>
      </c>
      <c r="B843" s="39">
        <v>45042</v>
      </c>
      <c r="C843" s="40">
        <v>45043</v>
      </c>
      <c r="D843" s="41" t="s">
        <v>23</v>
      </c>
      <c r="E843" s="42" t="s">
        <v>3164</v>
      </c>
      <c r="F843" s="42" t="s">
        <v>3165</v>
      </c>
      <c r="G843" s="43">
        <v>122500000</v>
      </c>
      <c r="H843" s="44" t="s">
        <v>26</v>
      </c>
      <c r="I843" s="45" t="s">
        <v>3166</v>
      </c>
      <c r="J843" s="46">
        <v>0</v>
      </c>
      <c r="K843" s="47"/>
      <c r="L843" s="48">
        <f t="shared" si="37"/>
        <v>122500000</v>
      </c>
      <c r="M843" s="49"/>
      <c r="N843" s="50"/>
      <c r="O843" s="51"/>
      <c r="Q843" s="52">
        <v>45168</v>
      </c>
      <c r="R843" s="53" t="e">
        <f t="shared" si="38"/>
        <v>#REF!</v>
      </c>
      <c r="S843" s="54" t="e">
        <f>+#REF!-C843</f>
        <v>#REF!</v>
      </c>
      <c r="T843" s="54">
        <f t="shared" si="36"/>
        <v>125</v>
      </c>
    </row>
    <row r="844" spans="1:20" ht="17.25" customHeight="1" x14ac:dyDescent="0.25">
      <c r="A844" s="38" t="s">
        <v>3167</v>
      </c>
      <c r="B844" s="39">
        <v>45043</v>
      </c>
      <c r="C844" s="40">
        <v>45043</v>
      </c>
      <c r="D844" s="41" t="s">
        <v>23</v>
      </c>
      <c r="E844" s="42" t="s">
        <v>37</v>
      </c>
      <c r="F844" s="42" t="s">
        <v>38</v>
      </c>
      <c r="G844" s="43">
        <v>87185000</v>
      </c>
      <c r="H844" s="44" t="s">
        <v>26</v>
      </c>
      <c r="I844" s="45" t="s">
        <v>3168</v>
      </c>
      <c r="J844" s="46">
        <v>0</v>
      </c>
      <c r="K844" s="47"/>
      <c r="L844" s="48">
        <f t="shared" si="37"/>
        <v>87185000</v>
      </c>
      <c r="M844" s="49"/>
      <c r="N844" s="50"/>
      <c r="O844" s="51"/>
      <c r="Q844" s="52">
        <v>45168</v>
      </c>
      <c r="R844" s="53" t="e">
        <f t="shared" si="38"/>
        <v>#REF!</v>
      </c>
      <c r="S844" s="54" t="e">
        <f>+#REF!-C844</f>
        <v>#REF!</v>
      </c>
      <c r="T844" s="54">
        <f t="shared" ref="T844:T907" si="39">+Q844-C844</f>
        <v>125</v>
      </c>
    </row>
    <row r="845" spans="1:20" ht="17.25" customHeight="1" x14ac:dyDescent="0.25">
      <c r="A845" s="38" t="s">
        <v>3169</v>
      </c>
      <c r="B845" s="39">
        <v>45044</v>
      </c>
      <c r="C845" s="40">
        <v>45048</v>
      </c>
      <c r="D845" s="41" t="s">
        <v>23</v>
      </c>
      <c r="E845" s="42" t="s">
        <v>3170</v>
      </c>
      <c r="F845" s="42" t="s">
        <v>3171</v>
      </c>
      <c r="G845" s="43">
        <v>59824000</v>
      </c>
      <c r="H845" s="44" t="s">
        <v>26</v>
      </c>
      <c r="I845" s="45" t="s">
        <v>3172</v>
      </c>
      <c r="J845" s="46">
        <v>0</v>
      </c>
      <c r="K845" s="47"/>
      <c r="L845" s="48">
        <f t="shared" ref="L845:L908" si="40">+G845+J845-K845</f>
        <v>59824000</v>
      </c>
      <c r="M845" s="49"/>
      <c r="N845" s="50"/>
      <c r="O845" s="51"/>
      <c r="Q845" s="52">
        <v>45168</v>
      </c>
      <c r="R845" s="53" t="e">
        <f t="shared" ref="R845:R908" si="41">ROUND(T845/S845,2)</f>
        <v>#REF!</v>
      </c>
      <c r="S845" s="54" t="e">
        <f>+#REF!-C845</f>
        <v>#REF!</v>
      </c>
      <c r="T845" s="54">
        <f t="shared" si="39"/>
        <v>120</v>
      </c>
    </row>
    <row r="846" spans="1:20" ht="17.25" customHeight="1" x14ac:dyDescent="0.25">
      <c r="A846" s="38" t="s">
        <v>3173</v>
      </c>
      <c r="B846" s="39">
        <v>45044</v>
      </c>
      <c r="C846" s="40">
        <v>45044</v>
      </c>
      <c r="D846" s="41" t="s">
        <v>53</v>
      </c>
      <c r="E846" s="42" t="s">
        <v>3174</v>
      </c>
      <c r="F846" s="42" t="s">
        <v>3175</v>
      </c>
      <c r="G846" s="43">
        <v>22043767</v>
      </c>
      <c r="H846" s="44" t="s">
        <v>26</v>
      </c>
      <c r="I846" s="45" t="s">
        <v>3176</v>
      </c>
      <c r="J846" s="46">
        <v>0</v>
      </c>
      <c r="K846" s="47"/>
      <c r="L846" s="48">
        <f t="shared" si="40"/>
        <v>22043767</v>
      </c>
      <c r="M846" s="49"/>
      <c r="N846" s="50"/>
      <c r="O846" s="51"/>
      <c r="Q846" s="52">
        <v>45168</v>
      </c>
      <c r="R846" s="53" t="e">
        <f t="shared" si="41"/>
        <v>#REF!</v>
      </c>
      <c r="S846" s="54" t="e">
        <f>+#REF!-C846</f>
        <v>#REF!</v>
      </c>
      <c r="T846" s="54">
        <f t="shared" si="39"/>
        <v>124</v>
      </c>
    </row>
    <row r="847" spans="1:20" ht="17.25" customHeight="1" x14ac:dyDescent="0.25">
      <c r="A847" s="38" t="s">
        <v>3177</v>
      </c>
      <c r="B847" s="39">
        <v>45055</v>
      </c>
      <c r="C847" s="40">
        <v>45055</v>
      </c>
      <c r="D847" s="41" t="s">
        <v>23</v>
      </c>
      <c r="E847" s="42" t="s">
        <v>3178</v>
      </c>
      <c r="F847" s="42" t="s">
        <v>3179</v>
      </c>
      <c r="G847" s="43">
        <v>49028000</v>
      </c>
      <c r="H847" s="44" t="s">
        <v>26</v>
      </c>
      <c r="I847" s="45" t="s">
        <v>3180</v>
      </c>
      <c r="J847" s="46">
        <v>0</v>
      </c>
      <c r="K847" s="47"/>
      <c r="L847" s="48">
        <f t="shared" si="40"/>
        <v>49028000</v>
      </c>
      <c r="M847" s="49"/>
      <c r="N847" s="50"/>
      <c r="O847" s="51"/>
      <c r="Q847" s="52">
        <v>45168</v>
      </c>
      <c r="R847" s="53" t="e">
        <f t="shared" si="41"/>
        <v>#REF!</v>
      </c>
      <c r="S847" s="54" t="e">
        <f>+#REF!-C847</f>
        <v>#REF!</v>
      </c>
      <c r="T847" s="54">
        <f t="shared" si="39"/>
        <v>113</v>
      </c>
    </row>
    <row r="848" spans="1:20" ht="17.25" customHeight="1" x14ac:dyDescent="0.25">
      <c r="A848" s="38" t="s">
        <v>3181</v>
      </c>
      <c r="B848" s="39">
        <v>45049</v>
      </c>
      <c r="C848" s="40">
        <v>45050</v>
      </c>
      <c r="D848" s="41" t="s">
        <v>53</v>
      </c>
      <c r="E848" s="42" t="s">
        <v>3182</v>
      </c>
      <c r="F848" s="42" t="s">
        <v>2683</v>
      </c>
      <c r="G848" s="43">
        <v>26400000</v>
      </c>
      <c r="H848" s="44" t="s">
        <v>26</v>
      </c>
      <c r="I848" s="45" t="s">
        <v>3183</v>
      </c>
      <c r="J848" s="46">
        <v>0</v>
      </c>
      <c r="K848" s="47"/>
      <c r="L848" s="48">
        <f t="shared" si="40"/>
        <v>26400000</v>
      </c>
      <c r="M848" s="49"/>
      <c r="N848" s="50"/>
      <c r="O848" s="51"/>
      <c r="Q848" s="52">
        <v>45168</v>
      </c>
      <c r="R848" s="53" t="e">
        <f t="shared" si="41"/>
        <v>#REF!</v>
      </c>
      <c r="S848" s="54" t="e">
        <f>+#REF!-C848</f>
        <v>#REF!</v>
      </c>
      <c r="T848" s="54">
        <f t="shared" si="39"/>
        <v>118</v>
      </c>
    </row>
    <row r="849" spans="1:20" ht="17.25" customHeight="1" x14ac:dyDescent="0.25">
      <c r="A849" s="38" t="s">
        <v>3184</v>
      </c>
      <c r="B849" s="39">
        <v>45043</v>
      </c>
      <c r="C849" s="40">
        <v>45048</v>
      </c>
      <c r="D849" s="41" t="s">
        <v>23</v>
      </c>
      <c r="E849" s="42" t="s">
        <v>3185</v>
      </c>
      <c r="F849" s="42" t="s">
        <v>3186</v>
      </c>
      <c r="G849" s="43">
        <v>54000000</v>
      </c>
      <c r="H849" s="44" t="s">
        <v>26</v>
      </c>
      <c r="I849" s="45" t="s">
        <v>3187</v>
      </c>
      <c r="J849" s="46">
        <v>0</v>
      </c>
      <c r="K849" s="47"/>
      <c r="L849" s="48">
        <f t="shared" si="40"/>
        <v>54000000</v>
      </c>
      <c r="M849" s="49"/>
      <c r="N849" s="50"/>
      <c r="O849" s="51"/>
      <c r="Q849" s="52">
        <v>45168</v>
      </c>
      <c r="R849" s="53" t="e">
        <f t="shared" si="41"/>
        <v>#REF!</v>
      </c>
      <c r="S849" s="54" t="e">
        <f>+#REF!-C849</f>
        <v>#REF!</v>
      </c>
      <c r="T849" s="54">
        <f t="shared" si="39"/>
        <v>120</v>
      </c>
    </row>
    <row r="850" spans="1:20" ht="17.25" customHeight="1" x14ac:dyDescent="0.25">
      <c r="A850" s="38" t="s">
        <v>3188</v>
      </c>
      <c r="B850" s="39">
        <v>45049</v>
      </c>
      <c r="C850" s="40">
        <v>45050</v>
      </c>
      <c r="D850" s="41" t="s">
        <v>53</v>
      </c>
      <c r="E850" s="42" t="s">
        <v>3189</v>
      </c>
      <c r="F850" s="42" t="s">
        <v>2414</v>
      </c>
      <c r="G850" s="43">
        <v>27200000</v>
      </c>
      <c r="H850" s="44" t="s">
        <v>26</v>
      </c>
      <c r="I850" s="45" t="s">
        <v>3190</v>
      </c>
      <c r="J850" s="46">
        <v>0</v>
      </c>
      <c r="K850" s="47"/>
      <c r="L850" s="48">
        <f t="shared" si="40"/>
        <v>27200000</v>
      </c>
      <c r="M850" s="49"/>
      <c r="N850" s="50"/>
      <c r="O850" s="51"/>
      <c r="Q850" s="52">
        <v>45168</v>
      </c>
      <c r="R850" s="53" t="e">
        <f t="shared" si="41"/>
        <v>#REF!</v>
      </c>
      <c r="S850" s="54" t="e">
        <f>+#REF!-C850</f>
        <v>#REF!</v>
      </c>
      <c r="T850" s="54">
        <f t="shared" si="39"/>
        <v>118</v>
      </c>
    </row>
    <row r="851" spans="1:20" ht="17.25" customHeight="1" x14ac:dyDescent="0.25">
      <c r="A851" s="38" t="s">
        <v>3191</v>
      </c>
      <c r="B851" s="39">
        <v>45050</v>
      </c>
      <c r="C851" s="40">
        <v>45051</v>
      </c>
      <c r="D851" s="41" t="s">
        <v>53</v>
      </c>
      <c r="E851" s="42" t="s">
        <v>3192</v>
      </c>
      <c r="F851" s="42" t="s">
        <v>3193</v>
      </c>
      <c r="G851" s="43">
        <v>24378000</v>
      </c>
      <c r="H851" s="44" t="s">
        <v>26</v>
      </c>
      <c r="I851" s="45" t="s">
        <v>3194</v>
      </c>
      <c r="J851" s="46">
        <v>0</v>
      </c>
      <c r="K851" s="47"/>
      <c r="L851" s="48">
        <f t="shared" si="40"/>
        <v>24378000</v>
      </c>
      <c r="M851" s="49"/>
      <c r="N851" s="50"/>
      <c r="O851" s="51"/>
      <c r="Q851" s="52">
        <v>45168</v>
      </c>
      <c r="R851" s="53" t="e">
        <f t="shared" si="41"/>
        <v>#REF!</v>
      </c>
      <c r="S851" s="54" t="e">
        <f>+#REF!-C851</f>
        <v>#REF!</v>
      </c>
      <c r="T851" s="54">
        <f t="shared" si="39"/>
        <v>117</v>
      </c>
    </row>
    <row r="852" spans="1:20" ht="17.25" customHeight="1" x14ac:dyDescent="0.25">
      <c r="A852" s="38" t="s">
        <v>3195</v>
      </c>
      <c r="B852" s="39">
        <v>45044</v>
      </c>
      <c r="C852" s="40">
        <v>45048</v>
      </c>
      <c r="D852" s="41" t="s">
        <v>53</v>
      </c>
      <c r="E852" s="42" t="s">
        <v>3196</v>
      </c>
      <c r="F852" s="42" t="s">
        <v>3197</v>
      </c>
      <c r="G852" s="43">
        <v>21213667</v>
      </c>
      <c r="H852" s="44" t="s">
        <v>26</v>
      </c>
      <c r="I852" s="45" t="s">
        <v>3198</v>
      </c>
      <c r="J852" s="46">
        <v>0</v>
      </c>
      <c r="K852" s="47"/>
      <c r="L852" s="48">
        <f t="shared" si="40"/>
        <v>21213667</v>
      </c>
      <c r="M852" s="49"/>
      <c r="N852" s="50"/>
      <c r="O852" s="51"/>
      <c r="Q852" s="52">
        <v>45168</v>
      </c>
      <c r="R852" s="53" t="e">
        <f t="shared" si="41"/>
        <v>#REF!</v>
      </c>
      <c r="S852" s="54" t="e">
        <f>+#REF!-C852</f>
        <v>#REF!</v>
      </c>
      <c r="T852" s="54">
        <f t="shared" si="39"/>
        <v>120</v>
      </c>
    </row>
    <row r="853" spans="1:20" ht="17.25" customHeight="1" x14ac:dyDescent="0.25">
      <c r="A853" s="38" t="s">
        <v>3199</v>
      </c>
      <c r="B853" s="39">
        <v>45055</v>
      </c>
      <c r="C853" s="40">
        <v>45057</v>
      </c>
      <c r="D853" s="41" t="s">
        <v>23</v>
      </c>
      <c r="E853" s="42" t="s">
        <v>3200</v>
      </c>
      <c r="F853" s="42" t="s">
        <v>3201</v>
      </c>
      <c r="G853" s="43">
        <v>49440000</v>
      </c>
      <c r="H853" s="44" t="s">
        <v>26</v>
      </c>
      <c r="I853" s="45" t="s">
        <v>3202</v>
      </c>
      <c r="J853" s="46">
        <v>0</v>
      </c>
      <c r="K853" s="47"/>
      <c r="L853" s="48">
        <f t="shared" si="40"/>
        <v>49440000</v>
      </c>
      <c r="M853" s="49"/>
      <c r="N853" s="50"/>
      <c r="O853" s="51"/>
      <c r="Q853" s="52">
        <v>45168</v>
      </c>
      <c r="R853" s="53" t="e">
        <f t="shared" si="41"/>
        <v>#REF!</v>
      </c>
      <c r="S853" s="54" t="e">
        <f>+#REF!-C853</f>
        <v>#REF!</v>
      </c>
      <c r="T853" s="54">
        <f t="shared" si="39"/>
        <v>111</v>
      </c>
    </row>
    <row r="854" spans="1:20" ht="17.25" customHeight="1" x14ac:dyDescent="0.25">
      <c r="A854" s="38" t="s">
        <v>3203</v>
      </c>
      <c r="B854" s="39">
        <v>45049</v>
      </c>
      <c r="C854" s="40">
        <v>45049</v>
      </c>
      <c r="D854" s="41" t="s">
        <v>23</v>
      </c>
      <c r="E854" s="42" t="s">
        <v>3204</v>
      </c>
      <c r="F854" s="42" t="s">
        <v>745</v>
      </c>
      <c r="G854" s="43">
        <v>50212500</v>
      </c>
      <c r="H854" s="44" t="s">
        <v>26</v>
      </c>
      <c r="I854" s="45" t="s">
        <v>3205</v>
      </c>
      <c r="J854" s="46">
        <v>0</v>
      </c>
      <c r="K854" s="47"/>
      <c r="L854" s="48">
        <f t="shared" si="40"/>
        <v>50212500</v>
      </c>
      <c r="M854" s="49"/>
      <c r="N854" s="50"/>
      <c r="O854" s="51"/>
      <c r="Q854" s="52">
        <v>45168</v>
      </c>
      <c r="R854" s="53" t="e">
        <f t="shared" si="41"/>
        <v>#REF!</v>
      </c>
      <c r="S854" s="54" t="e">
        <f>+#REF!-C854</f>
        <v>#REF!</v>
      </c>
      <c r="T854" s="54">
        <f t="shared" si="39"/>
        <v>119</v>
      </c>
    </row>
    <row r="855" spans="1:20" ht="17.25" customHeight="1" x14ac:dyDescent="0.25">
      <c r="A855" s="38" t="s">
        <v>3206</v>
      </c>
      <c r="B855" s="39">
        <v>45049</v>
      </c>
      <c r="C855" s="40">
        <v>45049</v>
      </c>
      <c r="D855" s="41" t="s">
        <v>23</v>
      </c>
      <c r="E855" s="42" t="s">
        <v>3207</v>
      </c>
      <c r="F855" s="42" t="s">
        <v>862</v>
      </c>
      <c r="G855" s="43">
        <v>45780000</v>
      </c>
      <c r="H855" s="44" t="s">
        <v>26</v>
      </c>
      <c r="I855" s="45" t="s">
        <v>3208</v>
      </c>
      <c r="J855" s="46">
        <v>0</v>
      </c>
      <c r="K855" s="47"/>
      <c r="L855" s="48">
        <f t="shared" si="40"/>
        <v>45780000</v>
      </c>
      <c r="M855" s="49"/>
      <c r="N855" s="50"/>
      <c r="O855" s="51"/>
      <c r="Q855" s="52">
        <v>45168</v>
      </c>
      <c r="R855" s="53" t="e">
        <f t="shared" si="41"/>
        <v>#REF!</v>
      </c>
      <c r="S855" s="54" t="e">
        <f>+#REF!-C855</f>
        <v>#REF!</v>
      </c>
      <c r="T855" s="54">
        <f t="shared" si="39"/>
        <v>119</v>
      </c>
    </row>
    <row r="856" spans="1:20" ht="17.25" customHeight="1" x14ac:dyDescent="0.25">
      <c r="A856" s="38" t="s">
        <v>3209</v>
      </c>
      <c r="B856" s="39">
        <v>45049</v>
      </c>
      <c r="C856" s="40">
        <v>45050</v>
      </c>
      <c r="D856" s="41" t="s">
        <v>23</v>
      </c>
      <c r="E856" s="42" t="s">
        <v>3210</v>
      </c>
      <c r="F856" s="42" t="s">
        <v>214</v>
      </c>
      <c r="G856" s="43">
        <v>42400000</v>
      </c>
      <c r="H856" s="44" t="s">
        <v>26</v>
      </c>
      <c r="I856" s="45" t="s">
        <v>3211</v>
      </c>
      <c r="J856" s="46">
        <v>0</v>
      </c>
      <c r="K856" s="47"/>
      <c r="L856" s="48">
        <f t="shared" si="40"/>
        <v>42400000</v>
      </c>
      <c r="M856" s="49"/>
      <c r="N856" s="50"/>
      <c r="O856" s="51"/>
      <c r="Q856" s="52">
        <v>45168</v>
      </c>
      <c r="R856" s="53" t="e">
        <f t="shared" si="41"/>
        <v>#REF!</v>
      </c>
      <c r="S856" s="54" t="e">
        <f>+#REF!-C856</f>
        <v>#REF!</v>
      </c>
      <c r="T856" s="54">
        <f t="shared" si="39"/>
        <v>118</v>
      </c>
    </row>
    <row r="857" spans="1:20" ht="17.25" customHeight="1" x14ac:dyDescent="0.25">
      <c r="A857" s="38" t="s">
        <v>3212</v>
      </c>
      <c r="B857" s="39">
        <v>45057</v>
      </c>
      <c r="C857" s="40">
        <v>45058</v>
      </c>
      <c r="D857" s="41" t="s">
        <v>23</v>
      </c>
      <c r="E857" s="42" t="s">
        <v>3213</v>
      </c>
      <c r="F857" s="42" t="s">
        <v>3214</v>
      </c>
      <c r="G857" s="43">
        <v>39166667</v>
      </c>
      <c r="H857" s="44" t="s">
        <v>26</v>
      </c>
      <c r="I857" s="45" t="s">
        <v>3215</v>
      </c>
      <c r="J857" s="46">
        <v>0</v>
      </c>
      <c r="K857" s="47"/>
      <c r="L857" s="48">
        <f t="shared" si="40"/>
        <v>39166667</v>
      </c>
      <c r="M857" s="49"/>
      <c r="N857" s="50"/>
      <c r="O857" s="51"/>
      <c r="Q857" s="52">
        <v>45168</v>
      </c>
      <c r="R857" s="53" t="e">
        <f t="shared" si="41"/>
        <v>#REF!</v>
      </c>
      <c r="S857" s="54" t="e">
        <f>+#REF!-C857</f>
        <v>#REF!</v>
      </c>
      <c r="T857" s="54">
        <f t="shared" si="39"/>
        <v>110</v>
      </c>
    </row>
    <row r="858" spans="1:20" ht="17.25" customHeight="1" x14ac:dyDescent="0.25">
      <c r="A858" s="38" t="s">
        <v>3216</v>
      </c>
      <c r="B858" s="39">
        <v>45056</v>
      </c>
      <c r="C858" s="40">
        <v>45058</v>
      </c>
      <c r="D858" s="41" t="s">
        <v>23</v>
      </c>
      <c r="E858" s="42" t="s">
        <v>3217</v>
      </c>
      <c r="F858" s="42" t="s">
        <v>3218</v>
      </c>
      <c r="G858" s="43">
        <v>41340000</v>
      </c>
      <c r="H858" s="44" t="s">
        <v>26</v>
      </c>
      <c r="I858" s="45" t="s">
        <v>3219</v>
      </c>
      <c r="J858" s="46">
        <v>0</v>
      </c>
      <c r="K858" s="47"/>
      <c r="L858" s="48">
        <f t="shared" si="40"/>
        <v>41340000</v>
      </c>
      <c r="M858" s="49"/>
      <c r="N858" s="50"/>
      <c r="O858" s="51"/>
      <c r="Q858" s="52">
        <v>45168</v>
      </c>
      <c r="R858" s="53" t="e">
        <f t="shared" si="41"/>
        <v>#REF!</v>
      </c>
      <c r="S858" s="54" t="e">
        <f>+#REF!-C858</f>
        <v>#REF!</v>
      </c>
      <c r="T858" s="54">
        <f t="shared" si="39"/>
        <v>110</v>
      </c>
    </row>
    <row r="859" spans="1:20" ht="17.25" customHeight="1" x14ac:dyDescent="0.25">
      <c r="A859" s="38" t="s">
        <v>3220</v>
      </c>
      <c r="B859" s="39">
        <v>45056</v>
      </c>
      <c r="C859" s="40">
        <v>45056</v>
      </c>
      <c r="D859" s="41" t="s">
        <v>23</v>
      </c>
      <c r="E859" s="42" t="s">
        <v>3221</v>
      </c>
      <c r="F859" s="42" t="s">
        <v>3222</v>
      </c>
      <c r="G859" s="43">
        <v>41516667</v>
      </c>
      <c r="H859" s="44" t="s">
        <v>26</v>
      </c>
      <c r="I859" s="45" t="s">
        <v>3223</v>
      </c>
      <c r="J859" s="46">
        <v>0</v>
      </c>
      <c r="K859" s="47"/>
      <c r="L859" s="48">
        <f t="shared" si="40"/>
        <v>41516667</v>
      </c>
      <c r="M859" s="49"/>
      <c r="N859" s="50"/>
      <c r="O859" s="51"/>
      <c r="Q859" s="52">
        <v>45168</v>
      </c>
      <c r="R859" s="53" t="e">
        <f t="shared" si="41"/>
        <v>#REF!</v>
      </c>
      <c r="S859" s="54" t="e">
        <f>+#REF!-C859</f>
        <v>#REF!</v>
      </c>
      <c r="T859" s="54">
        <f t="shared" si="39"/>
        <v>112</v>
      </c>
    </row>
    <row r="860" spans="1:20" ht="17.25" customHeight="1" x14ac:dyDescent="0.25">
      <c r="A860" s="38" t="s">
        <v>3224</v>
      </c>
      <c r="B860" s="39">
        <v>45054</v>
      </c>
      <c r="C860" s="40">
        <v>45055</v>
      </c>
      <c r="D860" s="41" t="s">
        <v>23</v>
      </c>
      <c r="E860" s="42" t="s">
        <v>3225</v>
      </c>
      <c r="F860" s="42" t="s">
        <v>3226</v>
      </c>
      <c r="G860" s="43">
        <v>62333333</v>
      </c>
      <c r="H860" s="44" t="s">
        <v>26</v>
      </c>
      <c r="I860" s="45" t="s">
        <v>3227</v>
      </c>
      <c r="J860" s="46">
        <v>0</v>
      </c>
      <c r="K860" s="47"/>
      <c r="L860" s="48">
        <f t="shared" si="40"/>
        <v>62333333</v>
      </c>
      <c r="M860" s="49"/>
      <c r="N860" s="50"/>
      <c r="O860" s="51"/>
      <c r="Q860" s="52">
        <v>45168</v>
      </c>
      <c r="R860" s="53" t="e">
        <f t="shared" si="41"/>
        <v>#REF!</v>
      </c>
      <c r="S860" s="54" t="e">
        <f>+#REF!-C860</f>
        <v>#REF!</v>
      </c>
      <c r="T860" s="54">
        <f t="shared" si="39"/>
        <v>113</v>
      </c>
    </row>
    <row r="861" spans="1:20" ht="17.25" customHeight="1" x14ac:dyDescent="0.25">
      <c r="A861" s="38" t="s">
        <v>3228</v>
      </c>
      <c r="B861" s="39">
        <v>45051</v>
      </c>
      <c r="C861" s="40">
        <v>45051</v>
      </c>
      <c r="D861" s="41" t="s">
        <v>23</v>
      </c>
      <c r="E861" s="42" t="s">
        <v>1224</v>
      </c>
      <c r="F861" s="42" t="s">
        <v>3229</v>
      </c>
      <c r="G861" s="43">
        <v>88000000</v>
      </c>
      <c r="H861" s="44" t="s">
        <v>26</v>
      </c>
      <c r="I861" s="45" t="s">
        <v>3230</v>
      </c>
      <c r="J861" s="46">
        <v>0</v>
      </c>
      <c r="K861" s="47"/>
      <c r="L861" s="48">
        <f t="shared" si="40"/>
        <v>88000000</v>
      </c>
      <c r="M861" s="49"/>
      <c r="N861" s="50"/>
      <c r="O861" s="51"/>
      <c r="Q861" s="52">
        <v>45168</v>
      </c>
      <c r="R861" s="53" t="e">
        <f t="shared" si="41"/>
        <v>#REF!</v>
      </c>
      <c r="S861" s="54" t="e">
        <f>+#REF!-C861</f>
        <v>#REF!</v>
      </c>
      <c r="T861" s="54">
        <f t="shared" si="39"/>
        <v>117</v>
      </c>
    </row>
    <row r="862" spans="1:20" ht="17.25" customHeight="1" x14ac:dyDescent="0.25">
      <c r="A862" s="38" t="s">
        <v>3231</v>
      </c>
      <c r="B862" s="39">
        <v>45054</v>
      </c>
      <c r="C862" s="40">
        <v>45055</v>
      </c>
      <c r="D862" s="41" t="s">
        <v>23</v>
      </c>
      <c r="E862" s="42" t="s">
        <v>3232</v>
      </c>
      <c r="F862" s="42" t="s">
        <v>3233</v>
      </c>
      <c r="G862" s="43">
        <v>56085000</v>
      </c>
      <c r="H862" s="44" t="s">
        <v>26</v>
      </c>
      <c r="I862" s="45" t="s">
        <v>3234</v>
      </c>
      <c r="J862" s="46">
        <v>0</v>
      </c>
      <c r="K862" s="47"/>
      <c r="L862" s="48">
        <f t="shared" si="40"/>
        <v>56085000</v>
      </c>
      <c r="M862" s="49"/>
      <c r="N862" s="50"/>
      <c r="O862" s="51"/>
      <c r="Q862" s="52">
        <v>45168</v>
      </c>
      <c r="R862" s="53" t="e">
        <f t="shared" si="41"/>
        <v>#REF!</v>
      </c>
      <c r="S862" s="54" t="e">
        <f>+#REF!-C862</f>
        <v>#REF!</v>
      </c>
      <c r="T862" s="54">
        <f t="shared" si="39"/>
        <v>113</v>
      </c>
    </row>
    <row r="863" spans="1:20" ht="17.25" customHeight="1" x14ac:dyDescent="0.25">
      <c r="A863" s="38" t="s">
        <v>3235</v>
      </c>
      <c r="B863" s="39">
        <v>45058</v>
      </c>
      <c r="C863" s="40">
        <v>45058</v>
      </c>
      <c r="D863" s="41" t="s">
        <v>23</v>
      </c>
      <c r="E863" s="42" t="s">
        <v>3236</v>
      </c>
      <c r="F863" s="42" t="s">
        <v>849</v>
      </c>
      <c r="G863" s="43">
        <v>44779250</v>
      </c>
      <c r="H863" s="44" t="s">
        <v>26</v>
      </c>
      <c r="I863" s="45" t="s">
        <v>3237</v>
      </c>
      <c r="J863" s="46">
        <v>0</v>
      </c>
      <c r="K863" s="47"/>
      <c r="L863" s="48">
        <f t="shared" si="40"/>
        <v>44779250</v>
      </c>
      <c r="M863" s="49"/>
      <c r="N863" s="50"/>
      <c r="O863" s="51"/>
      <c r="Q863" s="52">
        <v>45168</v>
      </c>
      <c r="R863" s="53" t="e">
        <f t="shared" si="41"/>
        <v>#REF!</v>
      </c>
      <c r="S863" s="54" t="e">
        <f>+#REF!-C863</f>
        <v>#REF!</v>
      </c>
      <c r="T863" s="54">
        <f t="shared" si="39"/>
        <v>110</v>
      </c>
    </row>
    <row r="864" spans="1:20" ht="17.25" customHeight="1" x14ac:dyDescent="0.25">
      <c r="A864" s="38" t="s">
        <v>3238</v>
      </c>
      <c r="B864" s="39">
        <v>45054</v>
      </c>
      <c r="C864" s="40">
        <v>45055</v>
      </c>
      <c r="D864" s="41" t="s">
        <v>23</v>
      </c>
      <c r="E864" s="42" t="s">
        <v>3239</v>
      </c>
      <c r="F864" s="42" t="s">
        <v>3240</v>
      </c>
      <c r="G864" s="43">
        <v>45423000</v>
      </c>
      <c r="H864" s="44" t="s">
        <v>26</v>
      </c>
      <c r="I864" s="45" t="s">
        <v>3241</v>
      </c>
      <c r="J864" s="46">
        <v>0</v>
      </c>
      <c r="K864" s="47"/>
      <c r="L864" s="48">
        <f t="shared" si="40"/>
        <v>45423000</v>
      </c>
      <c r="M864" s="49"/>
      <c r="N864" s="50"/>
      <c r="O864" s="51"/>
      <c r="Q864" s="52">
        <v>45168</v>
      </c>
      <c r="R864" s="53" t="e">
        <f t="shared" si="41"/>
        <v>#REF!</v>
      </c>
      <c r="S864" s="54" t="e">
        <f>+#REF!-C864</f>
        <v>#REF!</v>
      </c>
      <c r="T864" s="54">
        <f t="shared" si="39"/>
        <v>113</v>
      </c>
    </row>
    <row r="865" spans="1:20" ht="17.25" customHeight="1" x14ac:dyDescent="0.25">
      <c r="A865" s="38" t="s">
        <v>3242</v>
      </c>
      <c r="B865" s="39">
        <v>45051</v>
      </c>
      <c r="C865" s="40">
        <v>45054</v>
      </c>
      <c r="D865" s="41" t="s">
        <v>53</v>
      </c>
      <c r="E865" s="42" t="s">
        <v>3243</v>
      </c>
      <c r="F865" s="42" t="s">
        <v>3244</v>
      </c>
      <c r="G865" s="43">
        <v>34500000</v>
      </c>
      <c r="H865" s="44" t="s">
        <v>26</v>
      </c>
      <c r="I865" s="45" t="s">
        <v>3245</v>
      </c>
      <c r="J865" s="46">
        <v>0</v>
      </c>
      <c r="K865" s="47"/>
      <c r="L865" s="48">
        <f t="shared" si="40"/>
        <v>34500000</v>
      </c>
      <c r="M865" s="49"/>
      <c r="N865" s="50"/>
      <c r="O865" s="51"/>
      <c r="Q865" s="52">
        <v>45168</v>
      </c>
      <c r="R865" s="53" t="e">
        <f t="shared" si="41"/>
        <v>#REF!</v>
      </c>
      <c r="S865" s="54" t="e">
        <f>+#REF!-C865</f>
        <v>#REF!</v>
      </c>
      <c r="T865" s="54">
        <f t="shared" si="39"/>
        <v>114</v>
      </c>
    </row>
    <row r="866" spans="1:20" ht="17.25" customHeight="1" x14ac:dyDescent="0.25">
      <c r="A866" s="38" t="s">
        <v>3246</v>
      </c>
      <c r="B866" s="39">
        <v>45055</v>
      </c>
      <c r="C866" s="40">
        <v>45057</v>
      </c>
      <c r="D866" s="41" t="s">
        <v>53</v>
      </c>
      <c r="E866" s="42" t="s">
        <v>3247</v>
      </c>
      <c r="F866" s="42" t="s">
        <v>3248</v>
      </c>
      <c r="G866" s="43">
        <v>28366667</v>
      </c>
      <c r="H866" s="44" t="s">
        <v>26</v>
      </c>
      <c r="I866" s="45" t="s">
        <v>3249</v>
      </c>
      <c r="J866" s="46">
        <v>0</v>
      </c>
      <c r="K866" s="47"/>
      <c r="L866" s="48">
        <f t="shared" si="40"/>
        <v>28366667</v>
      </c>
      <c r="M866" s="49"/>
      <c r="N866" s="50"/>
      <c r="O866" s="51"/>
      <c r="Q866" s="52">
        <v>45168</v>
      </c>
      <c r="R866" s="53" t="e">
        <f t="shared" si="41"/>
        <v>#REF!</v>
      </c>
      <c r="S866" s="54" t="e">
        <f>+#REF!-C866</f>
        <v>#REF!</v>
      </c>
      <c r="T866" s="54">
        <f t="shared" si="39"/>
        <v>111</v>
      </c>
    </row>
    <row r="867" spans="1:20" ht="17.25" customHeight="1" x14ac:dyDescent="0.25">
      <c r="A867" s="38" t="s">
        <v>3250</v>
      </c>
      <c r="B867" s="39">
        <v>45057</v>
      </c>
      <c r="C867" s="40">
        <v>45057</v>
      </c>
      <c r="D867" s="41" t="s">
        <v>23</v>
      </c>
      <c r="E867" s="42" t="s">
        <v>3251</v>
      </c>
      <c r="F867" s="42" t="s">
        <v>3252</v>
      </c>
      <c r="G867" s="43">
        <v>40633333</v>
      </c>
      <c r="H867" s="44" t="s">
        <v>26</v>
      </c>
      <c r="I867" s="45" t="s">
        <v>3253</v>
      </c>
      <c r="J867" s="46">
        <v>0</v>
      </c>
      <c r="K867" s="47"/>
      <c r="L867" s="48">
        <f t="shared" si="40"/>
        <v>40633333</v>
      </c>
      <c r="M867" s="49"/>
      <c r="N867" s="50"/>
      <c r="O867" s="51"/>
      <c r="Q867" s="52">
        <v>45168</v>
      </c>
      <c r="R867" s="53" t="e">
        <f t="shared" si="41"/>
        <v>#REF!</v>
      </c>
      <c r="S867" s="54" t="e">
        <f>+#REF!-C867</f>
        <v>#REF!</v>
      </c>
      <c r="T867" s="54">
        <f t="shared" si="39"/>
        <v>111</v>
      </c>
    </row>
    <row r="868" spans="1:20" ht="17.25" customHeight="1" x14ac:dyDescent="0.25">
      <c r="A868" s="38" t="s">
        <v>3254</v>
      </c>
      <c r="B868" s="39">
        <v>45055</v>
      </c>
      <c r="C868" s="40">
        <v>45056</v>
      </c>
      <c r="D868" s="41" t="s">
        <v>53</v>
      </c>
      <c r="E868" s="42" t="s">
        <v>3255</v>
      </c>
      <c r="F868" s="42" t="s">
        <v>3248</v>
      </c>
      <c r="G868" s="43">
        <v>28860000</v>
      </c>
      <c r="H868" s="44" t="s">
        <v>26</v>
      </c>
      <c r="I868" s="45" t="s">
        <v>3256</v>
      </c>
      <c r="J868" s="46">
        <v>0</v>
      </c>
      <c r="K868" s="47"/>
      <c r="L868" s="48">
        <f t="shared" si="40"/>
        <v>28860000</v>
      </c>
      <c r="M868" s="49"/>
      <c r="N868" s="50"/>
      <c r="O868" s="51"/>
      <c r="Q868" s="52">
        <v>45168</v>
      </c>
      <c r="R868" s="53" t="e">
        <f t="shared" si="41"/>
        <v>#REF!</v>
      </c>
      <c r="S868" s="54" t="e">
        <f>+#REF!-C868</f>
        <v>#REF!</v>
      </c>
      <c r="T868" s="54">
        <f t="shared" si="39"/>
        <v>112</v>
      </c>
    </row>
    <row r="869" spans="1:20" ht="17.25" customHeight="1" x14ac:dyDescent="0.25">
      <c r="A869" s="38" t="s">
        <v>3257</v>
      </c>
      <c r="B869" s="39">
        <v>45057</v>
      </c>
      <c r="C869" s="40">
        <v>45058</v>
      </c>
      <c r="D869" s="41" t="s">
        <v>23</v>
      </c>
      <c r="E869" s="42" t="s">
        <v>3258</v>
      </c>
      <c r="F869" s="42" t="s">
        <v>3259</v>
      </c>
      <c r="G869" s="43">
        <v>55200000</v>
      </c>
      <c r="H869" s="44" t="s">
        <v>26</v>
      </c>
      <c r="I869" s="45" t="s">
        <v>3260</v>
      </c>
      <c r="J869" s="46">
        <v>0</v>
      </c>
      <c r="K869" s="47"/>
      <c r="L869" s="48">
        <f t="shared" si="40"/>
        <v>55200000</v>
      </c>
      <c r="M869" s="49"/>
      <c r="N869" s="50"/>
      <c r="O869" s="51"/>
      <c r="Q869" s="52">
        <v>45168</v>
      </c>
      <c r="R869" s="53" t="e">
        <f t="shared" si="41"/>
        <v>#REF!</v>
      </c>
      <c r="S869" s="54" t="e">
        <f>+#REF!-C869</f>
        <v>#REF!</v>
      </c>
      <c r="T869" s="54">
        <f t="shared" si="39"/>
        <v>110</v>
      </c>
    </row>
    <row r="870" spans="1:20" ht="17.25" customHeight="1" x14ac:dyDescent="0.25">
      <c r="A870" s="38" t="s">
        <v>3261</v>
      </c>
      <c r="B870" s="39">
        <v>45056</v>
      </c>
      <c r="C870" s="40">
        <v>45056</v>
      </c>
      <c r="D870" s="41" t="s">
        <v>53</v>
      </c>
      <c r="E870" s="42" t="s">
        <v>3262</v>
      </c>
      <c r="F870" s="42" t="s">
        <v>3263</v>
      </c>
      <c r="G870" s="43">
        <v>21674833</v>
      </c>
      <c r="H870" s="44" t="s">
        <v>26</v>
      </c>
      <c r="I870" s="45" t="s">
        <v>3264</v>
      </c>
      <c r="J870" s="46">
        <v>0</v>
      </c>
      <c r="K870" s="47"/>
      <c r="L870" s="48">
        <f t="shared" si="40"/>
        <v>21674833</v>
      </c>
      <c r="M870" s="49"/>
      <c r="N870" s="50"/>
      <c r="O870" s="51"/>
      <c r="Q870" s="52">
        <v>45168</v>
      </c>
      <c r="R870" s="53" t="e">
        <f t="shared" si="41"/>
        <v>#REF!</v>
      </c>
      <c r="S870" s="54" t="e">
        <f>+#REF!-C870</f>
        <v>#REF!</v>
      </c>
      <c r="T870" s="54">
        <f t="shared" si="39"/>
        <v>112</v>
      </c>
    </row>
    <row r="871" spans="1:20" ht="17.25" customHeight="1" x14ac:dyDescent="0.25">
      <c r="A871" s="38" t="s">
        <v>3265</v>
      </c>
      <c r="B871" s="39">
        <v>45055</v>
      </c>
      <c r="C871" s="40">
        <v>45055</v>
      </c>
      <c r="D871" s="41" t="s">
        <v>23</v>
      </c>
      <c r="E871" s="42" t="s">
        <v>3266</v>
      </c>
      <c r="F871" s="42" t="s">
        <v>2835</v>
      </c>
      <c r="G871" s="43">
        <v>48410000</v>
      </c>
      <c r="H871" s="44" t="s">
        <v>26</v>
      </c>
      <c r="I871" s="45" t="s">
        <v>3267</v>
      </c>
      <c r="J871" s="46">
        <v>0</v>
      </c>
      <c r="K871" s="47"/>
      <c r="L871" s="48">
        <f t="shared" si="40"/>
        <v>48410000</v>
      </c>
      <c r="M871" s="49"/>
      <c r="N871" s="50"/>
      <c r="O871" s="51"/>
      <c r="Q871" s="52">
        <v>45168</v>
      </c>
      <c r="R871" s="53" t="e">
        <f t="shared" si="41"/>
        <v>#REF!</v>
      </c>
      <c r="S871" s="54" t="e">
        <f>+#REF!-C871</f>
        <v>#REF!</v>
      </c>
      <c r="T871" s="54">
        <f t="shared" si="39"/>
        <v>113</v>
      </c>
    </row>
    <row r="872" spans="1:20" ht="17.25" customHeight="1" x14ac:dyDescent="0.25">
      <c r="A872" s="38" t="s">
        <v>3268</v>
      </c>
      <c r="B872" s="39">
        <v>45056</v>
      </c>
      <c r="C872" s="40">
        <v>45056</v>
      </c>
      <c r="D872" s="41" t="s">
        <v>23</v>
      </c>
      <c r="E872" s="42" t="s">
        <v>3269</v>
      </c>
      <c r="F872" s="42" t="s">
        <v>3270</v>
      </c>
      <c r="G872" s="43">
        <v>48616000</v>
      </c>
      <c r="H872" s="44" t="s">
        <v>26</v>
      </c>
      <c r="I872" s="45" t="s">
        <v>3271</v>
      </c>
      <c r="J872" s="46">
        <v>0</v>
      </c>
      <c r="K872" s="47"/>
      <c r="L872" s="48">
        <f t="shared" si="40"/>
        <v>48616000</v>
      </c>
      <c r="M872" s="49"/>
      <c r="N872" s="50"/>
      <c r="O872" s="51"/>
      <c r="Q872" s="52">
        <v>45168</v>
      </c>
      <c r="R872" s="53" t="e">
        <f t="shared" si="41"/>
        <v>#REF!</v>
      </c>
      <c r="S872" s="54" t="e">
        <f>+#REF!-C872</f>
        <v>#REF!</v>
      </c>
      <c r="T872" s="54">
        <f t="shared" si="39"/>
        <v>112</v>
      </c>
    </row>
    <row r="873" spans="1:20" ht="17.25" customHeight="1" x14ac:dyDescent="0.25">
      <c r="A873" s="38" t="s">
        <v>3272</v>
      </c>
      <c r="B873" s="39">
        <v>45055</v>
      </c>
      <c r="C873" s="40">
        <v>45056</v>
      </c>
      <c r="D873" s="41" t="s">
        <v>2562</v>
      </c>
      <c r="E873" s="42" t="s">
        <v>3273</v>
      </c>
      <c r="F873" s="42" t="s">
        <v>3274</v>
      </c>
      <c r="G873" s="43">
        <v>3800900</v>
      </c>
      <c r="H873" s="44" t="s">
        <v>2565</v>
      </c>
      <c r="I873" s="45" t="s">
        <v>3275</v>
      </c>
      <c r="J873" s="46">
        <v>0</v>
      </c>
      <c r="K873" s="47"/>
      <c r="L873" s="48">
        <f t="shared" si="40"/>
        <v>3800900</v>
      </c>
      <c r="M873" s="49"/>
      <c r="N873" s="50"/>
      <c r="O873" s="51"/>
      <c r="Q873" s="52">
        <v>45168</v>
      </c>
      <c r="R873" s="53" t="e">
        <f t="shared" si="41"/>
        <v>#REF!</v>
      </c>
      <c r="S873" s="54" t="e">
        <f>+#REF!-C873</f>
        <v>#REF!</v>
      </c>
      <c r="T873" s="54">
        <f t="shared" si="39"/>
        <v>112</v>
      </c>
    </row>
    <row r="874" spans="1:20" ht="17.25" customHeight="1" x14ac:dyDescent="0.25">
      <c r="A874" s="38" t="s">
        <v>3276</v>
      </c>
      <c r="B874" s="39">
        <v>45055</v>
      </c>
      <c r="C874" s="40">
        <v>45055</v>
      </c>
      <c r="D874" s="41" t="s">
        <v>23</v>
      </c>
      <c r="E874" s="42" t="s">
        <v>3277</v>
      </c>
      <c r="F874" s="42" t="s">
        <v>3278</v>
      </c>
      <c r="G874" s="43">
        <v>40986667</v>
      </c>
      <c r="H874" s="44" t="s">
        <v>26</v>
      </c>
      <c r="I874" s="45" t="s">
        <v>3279</v>
      </c>
      <c r="J874" s="46">
        <v>0</v>
      </c>
      <c r="K874" s="47"/>
      <c r="L874" s="48">
        <f t="shared" si="40"/>
        <v>40986667</v>
      </c>
      <c r="M874" s="49"/>
      <c r="N874" s="50"/>
      <c r="O874" s="51"/>
      <c r="Q874" s="52">
        <v>45168</v>
      </c>
      <c r="R874" s="53" t="e">
        <f t="shared" si="41"/>
        <v>#REF!</v>
      </c>
      <c r="S874" s="54" t="e">
        <f>+#REF!-C874</f>
        <v>#REF!</v>
      </c>
      <c r="T874" s="54">
        <f t="shared" si="39"/>
        <v>113</v>
      </c>
    </row>
    <row r="875" spans="1:20" ht="17.25" customHeight="1" x14ac:dyDescent="0.25">
      <c r="A875" s="38" t="s">
        <v>3280</v>
      </c>
      <c r="B875" s="39" t="s">
        <v>3281</v>
      </c>
      <c r="C875" s="40">
        <v>45105</v>
      </c>
      <c r="D875" s="41" t="s">
        <v>2645</v>
      </c>
      <c r="E875" s="42" t="s">
        <v>3282</v>
      </c>
      <c r="F875" s="42" t="s">
        <v>3283</v>
      </c>
      <c r="G875" s="43">
        <v>0</v>
      </c>
      <c r="H875" s="44" t="s">
        <v>3284</v>
      </c>
      <c r="I875" s="45" t="s">
        <v>3285</v>
      </c>
      <c r="J875" s="46">
        <v>0</v>
      </c>
      <c r="K875" s="47"/>
      <c r="L875" s="48">
        <f t="shared" si="40"/>
        <v>0</v>
      </c>
      <c r="M875" s="49"/>
      <c r="N875" s="50"/>
      <c r="O875" s="51"/>
      <c r="Q875" s="52">
        <v>45168</v>
      </c>
      <c r="R875" s="53" t="e">
        <f t="shared" si="41"/>
        <v>#REF!</v>
      </c>
      <c r="S875" s="54" t="e">
        <f>+#REF!-C875</f>
        <v>#REF!</v>
      </c>
      <c r="T875" s="54">
        <f t="shared" si="39"/>
        <v>63</v>
      </c>
    </row>
    <row r="876" spans="1:20" ht="17.25" customHeight="1" x14ac:dyDescent="0.25">
      <c r="A876" s="38" t="s">
        <v>3286</v>
      </c>
      <c r="B876" s="39">
        <v>45064</v>
      </c>
      <c r="C876" s="40">
        <v>45072</v>
      </c>
      <c r="D876" s="41" t="s">
        <v>2562</v>
      </c>
      <c r="E876" s="42" t="s">
        <v>3287</v>
      </c>
      <c r="F876" s="42" t="s">
        <v>3288</v>
      </c>
      <c r="G876" s="43">
        <v>2916849</v>
      </c>
      <c r="H876" s="44" t="s">
        <v>26</v>
      </c>
      <c r="I876" s="45" t="s">
        <v>3289</v>
      </c>
      <c r="J876" s="46">
        <v>0</v>
      </c>
      <c r="K876" s="47"/>
      <c r="L876" s="48">
        <f t="shared" si="40"/>
        <v>2916849</v>
      </c>
      <c r="M876" s="49"/>
      <c r="N876" s="50"/>
      <c r="O876" s="51"/>
      <c r="Q876" s="52">
        <v>45168</v>
      </c>
      <c r="R876" s="53" t="e">
        <f t="shared" si="41"/>
        <v>#REF!</v>
      </c>
      <c r="S876" s="54" t="e">
        <f>+#REF!-C876</f>
        <v>#REF!</v>
      </c>
      <c r="T876" s="54">
        <f t="shared" si="39"/>
        <v>96</v>
      </c>
    </row>
    <row r="877" spans="1:20" ht="17.25" customHeight="1" x14ac:dyDescent="0.25">
      <c r="A877" s="38" t="s">
        <v>3290</v>
      </c>
      <c r="B877" s="39">
        <v>45058</v>
      </c>
      <c r="C877" s="40">
        <v>45058</v>
      </c>
      <c r="D877" s="41" t="s">
        <v>23</v>
      </c>
      <c r="E877" s="42" t="s">
        <v>1831</v>
      </c>
      <c r="F877" s="42" t="s">
        <v>1225</v>
      </c>
      <c r="G877" s="43">
        <v>57400000</v>
      </c>
      <c r="H877" s="44" t="s">
        <v>26</v>
      </c>
      <c r="I877" s="45" t="s">
        <v>3291</v>
      </c>
      <c r="J877" s="46">
        <v>0</v>
      </c>
      <c r="K877" s="47"/>
      <c r="L877" s="48">
        <f t="shared" si="40"/>
        <v>57400000</v>
      </c>
      <c r="M877" s="49"/>
      <c r="N877" s="50"/>
      <c r="O877" s="51"/>
      <c r="Q877" s="52">
        <v>45168</v>
      </c>
      <c r="R877" s="53" t="e">
        <f t="shared" si="41"/>
        <v>#REF!</v>
      </c>
      <c r="S877" s="54" t="e">
        <f>+#REF!-C877</f>
        <v>#REF!</v>
      </c>
      <c r="T877" s="54">
        <f t="shared" si="39"/>
        <v>110</v>
      </c>
    </row>
    <row r="878" spans="1:20" ht="17.25" customHeight="1" x14ac:dyDescent="0.25">
      <c r="A878" s="38" t="s">
        <v>3292</v>
      </c>
      <c r="B878" s="39">
        <v>45063</v>
      </c>
      <c r="C878" s="40">
        <v>45063</v>
      </c>
      <c r="D878" s="41" t="s">
        <v>23</v>
      </c>
      <c r="E878" s="42" t="s">
        <v>3293</v>
      </c>
      <c r="F878" s="42" t="s">
        <v>3294</v>
      </c>
      <c r="G878" s="43">
        <v>30000000</v>
      </c>
      <c r="H878" s="44" t="s">
        <v>26</v>
      </c>
      <c r="I878" s="45" t="s">
        <v>3295</v>
      </c>
      <c r="J878" s="46">
        <v>14800000</v>
      </c>
      <c r="K878" s="47"/>
      <c r="L878" s="48">
        <f t="shared" si="40"/>
        <v>44800000</v>
      </c>
      <c r="M878" s="49"/>
      <c r="N878" s="50"/>
      <c r="O878" s="51"/>
      <c r="Q878" s="52">
        <v>45168</v>
      </c>
      <c r="R878" s="53" t="e">
        <f t="shared" si="41"/>
        <v>#REF!</v>
      </c>
      <c r="S878" s="54" t="e">
        <f>+#REF!-C878</f>
        <v>#REF!</v>
      </c>
      <c r="T878" s="54">
        <f t="shared" si="39"/>
        <v>105</v>
      </c>
    </row>
    <row r="879" spans="1:20" ht="17.25" customHeight="1" x14ac:dyDescent="0.25">
      <c r="A879" s="38" t="s">
        <v>3296</v>
      </c>
      <c r="B879" s="39">
        <v>45057</v>
      </c>
      <c r="C879" s="40">
        <v>45057</v>
      </c>
      <c r="D879" s="41" t="s">
        <v>23</v>
      </c>
      <c r="E879" s="42" t="s">
        <v>3297</v>
      </c>
      <c r="F879" s="42" t="s">
        <v>3298</v>
      </c>
      <c r="G879" s="43">
        <v>92400000</v>
      </c>
      <c r="H879" s="44" t="s">
        <v>26</v>
      </c>
      <c r="I879" s="45" t="s">
        <v>3299</v>
      </c>
      <c r="J879" s="46">
        <v>0</v>
      </c>
      <c r="K879" s="47"/>
      <c r="L879" s="48">
        <f t="shared" si="40"/>
        <v>92400000</v>
      </c>
      <c r="M879" s="49"/>
      <c r="N879" s="50"/>
      <c r="O879" s="51"/>
      <c r="Q879" s="52">
        <v>45168</v>
      </c>
      <c r="R879" s="53" t="e">
        <f t="shared" si="41"/>
        <v>#REF!</v>
      </c>
      <c r="S879" s="54" t="e">
        <f>+#REF!-C879</f>
        <v>#REF!</v>
      </c>
      <c r="T879" s="54">
        <f t="shared" si="39"/>
        <v>111</v>
      </c>
    </row>
    <row r="880" spans="1:20" ht="17.25" customHeight="1" x14ac:dyDescent="0.25">
      <c r="A880" s="38" t="s">
        <v>3300</v>
      </c>
      <c r="B880" s="39">
        <v>45062</v>
      </c>
      <c r="C880" s="40">
        <v>45063</v>
      </c>
      <c r="D880" s="41" t="s">
        <v>23</v>
      </c>
      <c r="E880" s="42" t="s">
        <v>3301</v>
      </c>
      <c r="F880" s="42" t="s">
        <v>3302</v>
      </c>
      <c r="G880" s="43">
        <v>36771000</v>
      </c>
      <c r="H880" s="44" t="s">
        <v>26</v>
      </c>
      <c r="I880" s="45" t="s">
        <v>3303</v>
      </c>
      <c r="J880" s="46">
        <v>0</v>
      </c>
      <c r="K880" s="47"/>
      <c r="L880" s="48">
        <f t="shared" si="40"/>
        <v>36771000</v>
      </c>
      <c r="M880" s="49"/>
      <c r="N880" s="50"/>
      <c r="O880" s="51"/>
      <c r="Q880" s="52">
        <v>45168</v>
      </c>
      <c r="R880" s="53" t="e">
        <f t="shared" si="41"/>
        <v>#REF!</v>
      </c>
      <c r="S880" s="54" t="e">
        <f>+#REF!-C880</f>
        <v>#REF!</v>
      </c>
      <c r="T880" s="54">
        <f t="shared" si="39"/>
        <v>105</v>
      </c>
    </row>
    <row r="881" spans="1:20" ht="17.25" customHeight="1" x14ac:dyDescent="0.25">
      <c r="A881" s="38" t="s">
        <v>3304</v>
      </c>
      <c r="B881" s="39">
        <v>45063</v>
      </c>
      <c r="C881" s="40">
        <v>45064</v>
      </c>
      <c r="D881" s="41" t="s">
        <v>23</v>
      </c>
      <c r="E881" s="42" t="s">
        <v>3305</v>
      </c>
      <c r="F881" s="42" t="s">
        <v>3306</v>
      </c>
      <c r="G881" s="43">
        <v>64117500</v>
      </c>
      <c r="H881" s="44" t="s">
        <v>26</v>
      </c>
      <c r="I881" s="45" t="s">
        <v>3307</v>
      </c>
      <c r="J881" s="46">
        <v>0</v>
      </c>
      <c r="K881" s="47"/>
      <c r="L881" s="48">
        <f t="shared" si="40"/>
        <v>64117500</v>
      </c>
      <c r="M881" s="49"/>
      <c r="N881" s="50"/>
      <c r="O881" s="51"/>
      <c r="Q881" s="52">
        <v>45168</v>
      </c>
      <c r="R881" s="53" t="e">
        <f t="shared" si="41"/>
        <v>#REF!</v>
      </c>
      <c r="S881" s="54" t="e">
        <f>+#REF!-C881</f>
        <v>#REF!</v>
      </c>
      <c r="T881" s="54">
        <f t="shared" si="39"/>
        <v>104</v>
      </c>
    </row>
    <row r="882" spans="1:20" ht="17.25" customHeight="1" x14ac:dyDescent="0.25">
      <c r="A882" s="38" t="s">
        <v>3308</v>
      </c>
      <c r="B882" s="39">
        <v>45062</v>
      </c>
      <c r="C882" s="40">
        <v>45063</v>
      </c>
      <c r="D882" s="41" t="s">
        <v>23</v>
      </c>
      <c r="E882" s="42" t="s">
        <v>3309</v>
      </c>
      <c r="F882" s="42" t="s">
        <v>207</v>
      </c>
      <c r="G882" s="43">
        <v>45320000</v>
      </c>
      <c r="H882" s="44" t="s">
        <v>26</v>
      </c>
      <c r="I882" s="45" t="s">
        <v>3310</v>
      </c>
      <c r="J882" s="46">
        <v>0</v>
      </c>
      <c r="K882" s="47"/>
      <c r="L882" s="48">
        <f t="shared" si="40"/>
        <v>45320000</v>
      </c>
      <c r="M882" s="49"/>
      <c r="N882" s="50"/>
      <c r="O882" s="51"/>
      <c r="Q882" s="52">
        <v>45168</v>
      </c>
      <c r="R882" s="53" t="e">
        <f t="shared" si="41"/>
        <v>#REF!</v>
      </c>
      <c r="S882" s="54" t="e">
        <f>+#REF!-C882</f>
        <v>#REF!</v>
      </c>
      <c r="T882" s="54">
        <f t="shared" si="39"/>
        <v>105</v>
      </c>
    </row>
    <row r="883" spans="1:20" ht="17.25" customHeight="1" x14ac:dyDescent="0.25">
      <c r="A883" s="38" t="s">
        <v>3311</v>
      </c>
      <c r="B883" s="39">
        <v>45063</v>
      </c>
      <c r="C883" s="40">
        <v>45064</v>
      </c>
      <c r="D883" s="41" t="s">
        <v>23</v>
      </c>
      <c r="E883" s="42" t="s">
        <v>3312</v>
      </c>
      <c r="F883" s="42" t="s">
        <v>3313</v>
      </c>
      <c r="G883" s="43">
        <v>41921000</v>
      </c>
      <c r="H883" s="44" t="s">
        <v>26</v>
      </c>
      <c r="I883" s="45" t="s">
        <v>3314</v>
      </c>
      <c r="J883" s="46">
        <v>0</v>
      </c>
      <c r="K883" s="47"/>
      <c r="L883" s="48">
        <f t="shared" si="40"/>
        <v>41921000</v>
      </c>
      <c r="M883" s="49"/>
      <c r="N883" s="50"/>
      <c r="O883" s="51"/>
      <c r="Q883" s="52">
        <v>45168</v>
      </c>
      <c r="R883" s="53" t="e">
        <f t="shared" si="41"/>
        <v>#REF!</v>
      </c>
      <c r="S883" s="54" t="e">
        <f>+#REF!-C883</f>
        <v>#REF!</v>
      </c>
      <c r="T883" s="54">
        <f t="shared" si="39"/>
        <v>104</v>
      </c>
    </row>
    <row r="884" spans="1:20" ht="17.25" customHeight="1" x14ac:dyDescent="0.25">
      <c r="A884" s="38" t="s">
        <v>3315</v>
      </c>
      <c r="B884" s="39">
        <v>45063</v>
      </c>
      <c r="C884" s="40">
        <v>45063</v>
      </c>
      <c r="D884" s="41" t="s">
        <v>2562</v>
      </c>
      <c r="E884" s="42" t="s">
        <v>3316</v>
      </c>
      <c r="F884" s="42" t="s">
        <v>3317</v>
      </c>
      <c r="G884" s="43">
        <v>750000000</v>
      </c>
      <c r="H884" s="44" t="s">
        <v>26</v>
      </c>
      <c r="I884" s="45" t="s">
        <v>3318</v>
      </c>
      <c r="J884" s="46">
        <v>300000000</v>
      </c>
      <c r="K884" s="47"/>
      <c r="L884" s="48">
        <f t="shared" si="40"/>
        <v>1050000000</v>
      </c>
      <c r="M884" s="49"/>
      <c r="N884" s="50"/>
      <c r="O884" s="51"/>
      <c r="Q884" s="52">
        <v>45168</v>
      </c>
      <c r="R884" s="53" t="e">
        <f t="shared" si="41"/>
        <v>#REF!</v>
      </c>
      <c r="S884" s="54" t="e">
        <f>+#REF!-C884</f>
        <v>#REF!</v>
      </c>
      <c r="T884" s="54">
        <f t="shared" si="39"/>
        <v>105</v>
      </c>
    </row>
    <row r="885" spans="1:20" ht="17.25" customHeight="1" x14ac:dyDescent="0.25">
      <c r="A885" s="38" t="s">
        <v>3315</v>
      </c>
      <c r="B885" s="39">
        <v>45063</v>
      </c>
      <c r="C885" s="40">
        <v>45063</v>
      </c>
      <c r="D885" s="41" t="s">
        <v>2562</v>
      </c>
      <c r="E885" s="42" t="s">
        <v>3316</v>
      </c>
      <c r="F885" s="42" t="s">
        <v>3317</v>
      </c>
      <c r="G885" s="43">
        <v>1000000000</v>
      </c>
      <c r="H885" s="44" t="s">
        <v>26</v>
      </c>
      <c r="I885" s="45" t="s">
        <v>3318</v>
      </c>
      <c r="J885" s="46">
        <v>550000000</v>
      </c>
      <c r="K885" s="47"/>
      <c r="L885" s="48">
        <f t="shared" si="40"/>
        <v>1550000000</v>
      </c>
      <c r="M885" s="49"/>
      <c r="N885" s="50"/>
      <c r="O885" s="51"/>
      <c r="Q885" s="52">
        <v>45168</v>
      </c>
      <c r="R885" s="53" t="e">
        <f t="shared" si="41"/>
        <v>#REF!</v>
      </c>
      <c r="S885" s="54" t="e">
        <f>+#REF!-C885</f>
        <v>#REF!</v>
      </c>
      <c r="T885" s="54">
        <f t="shared" si="39"/>
        <v>105</v>
      </c>
    </row>
    <row r="886" spans="1:20" ht="17.25" customHeight="1" x14ac:dyDescent="0.25">
      <c r="A886" s="38" t="s">
        <v>3319</v>
      </c>
      <c r="B886" s="39">
        <v>45065</v>
      </c>
      <c r="C886" s="40">
        <v>45065</v>
      </c>
      <c r="D886" s="41" t="s">
        <v>23</v>
      </c>
      <c r="E886" s="42" t="s">
        <v>3320</v>
      </c>
      <c r="F886" s="42" t="s">
        <v>3321</v>
      </c>
      <c r="G886" s="43">
        <v>45938000</v>
      </c>
      <c r="H886" s="44" t="s">
        <v>26</v>
      </c>
      <c r="I886" s="45" t="s">
        <v>3322</v>
      </c>
      <c r="J886" s="46">
        <v>0</v>
      </c>
      <c r="K886" s="47">
        <v>45938000</v>
      </c>
      <c r="L886" s="48">
        <f t="shared" si="40"/>
        <v>0</v>
      </c>
      <c r="M886" s="49"/>
      <c r="N886" s="50"/>
      <c r="O886" s="51"/>
      <c r="Q886" s="52">
        <v>45168</v>
      </c>
      <c r="R886" s="53" t="e">
        <f t="shared" si="41"/>
        <v>#REF!</v>
      </c>
      <c r="S886" s="54" t="e">
        <f>+#REF!-C886</f>
        <v>#REF!</v>
      </c>
      <c r="T886" s="54">
        <f t="shared" si="39"/>
        <v>103</v>
      </c>
    </row>
    <row r="887" spans="1:20" ht="17.25" customHeight="1" x14ac:dyDescent="0.25">
      <c r="A887" s="38" t="s">
        <v>3323</v>
      </c>
      <c r="B887" s="39">
        <v>45064</v>
      </c>
      <c r="C887" s="40">
        <v>45064</v>
      </c>
      <c r="D887" s="41" t="s">
        <v>23</v>
      </c>
      <c r="E887" s="42" t="s">
        <v>3324</v>
      </c>
      <c r="F887" s="42" t="s">
        <v>3325</v>
      </c>
      <c r="G887" s="43">
        <v>38336667</v>
      </c>
      <c r="H887" s="44" t="s">
        <v>26</v>
      </c>
      <c r="I887" s="45" t="s">
        <v>3326</v>
      </c>
      <c r="J887" s="46">
        <v>0</v>
      </c>
      <c r="K887" s="47"/>
      <c r="L887" s="48">
        <f t="shared" si="40"/>
        <v>38336667</v>
      </c>
      <c r="M887" s="49"/>
      <c r="N887" s="50"/>
      <c r="O887" s="51"/>
      <c r="Q887" s="52">
        <v>45168</v>
      </c>
      <c r="R887" s="53" t="e">
        <f t="shared" si="41"/>
        <v>#REF!</v>
      </c>
      <c r="S887" s="54" t="e">
        <f>+#REF!-C887</f>
        <v>#REF!</v>
      </c>
      <c r="T887" s="54">
        <f t="shared" si="39"/>
        <v>104</v>
      </c>
    </row>
    <row r="888" spans="1:20" ht="17.25" customHeight="1" x14ac:dyDescent="0.25">
      <c r="A888" s="38" t="s">
        <v>3327</v>
      </c>
      <c r="B888" s="39">
        <v>45065</v>
      </c>
      <c r="C888" s="40">
        <v>45069</v>
      </c>
      <c r="D888" s="41" t="s">
        <v>23</v>
      </c>
      <c r="E888" s="42" t="s">
        <v>3328</v>
      </c>
      <c r="F888" s="42" t="s">
        <v>3329</v>
      </c>
      <c r="G888" s="43">
        <v>41440000</v>
      </c>
      <c r="H888" s="44" t="s">
        <v>26</v>
      </c>
      <c r="I888" s="45" t="s">
        <v>3330</v>
      </c>
      <c r="J888" s="46">
        <v>0</v>
      </c>
      <c r="K888" s="47"/>
      <c r="L888" s="48">
        <f t="shared" si="40"/>
        <v>41440000</v>
      </c>
      <c r="M888" s="49"/>
      <c r="N888" s="50"/>
      <c r="O888" s="51"/>
      <c r="Q888" s="52">
        <v>45168</v>
      </c>
      <c r="R888" s="53" t="e">
        <f t="shared" si="41"/>
        <v>#REF!</v>
      </c>
      <c r="S888" s="54" t="e">
        <f>+#REF!-C888</f>
        <v>#REF!</v>
      </c>
      <c r="T888" s="54">
        <f t="shared" si="39"/>
        <v>99</v>
      </c>
    </row>
    <row r="889" spans="1:20" ht="17.25" customHeight="1" x14ac:dyDescent="0.25">
      <c r="A889" s="38" t="s">
        <v>3331</v>
      </c>
      <c r="B889" s="39">
        <v>45069</v>
      </c>
      <c r="C889" s="40">
        <v>45069</v>
      </c>
      <c r="D889" s="41" t="s">
        <v>53</v>
      </c>
      <c r="E889" s="42" t="s">
        <v>3332</v>
      </c>
      <c r="F889" s="42" t="s">
        <v>3333</v>
      </c>
      <c r="G889" s="43">
        <v>16000000</v>
      </c>
      <c r="H889" s="44" t="s">
        <v>26</v>
      </c>
      <c r="I889" s="45" t="s">
        <v>3334</v>
      </c>
      <c r="J889" s="46">
        <v>7253333</v>
      </c>
      <c r="K889" s="47"/>
      <c r="L889" s="48">
        <f t="shared" si="40"/>
        <v>23253333</v>
      </c>
      <c r="M889" s="49"/>
      <c r="N889" s="50"/>
      <c r="O889" s="51"/>
      <c r="Q889" s="52">
        <v>45168</v>
      </c>
      <c r="R889" s="53" t="e">
        <f t="shared" si="41"/>
        <v>#REF!</v>
      </c>
      <c r="S889" s="54" t="e">
        <f>+#REF!-C889</f>
        <v>#REF!</v>
      </c>
      <c r="T889" s="54">
        <f t="shared" si="39"/>
        <v>99</v>
      </c>
    </row>
    <row r="890" spans="1:20" ht="17.25" customHeight="1" x14ac:dyDescent="0.25">
      <c r="A890" s="38" t="s">
        <v>3335</v>
      </c>
      <c r="B890" s="39">
        <v>45065</v>
      </c>
      <c r="C890" s="40">
        <v>45065</v>
      </c>
      <c r="D890" s="41" t="s">
        <v>23</v>
      </c>
      <c r="E890" s="42" t="s">
        <v>3336</v>
      </c>
      <c r="F890" s="42" t="s">
        <v>294</v>
      </c>
      <c r="G890" s="43">
        <v>52152333</v>
      </c>
      <c r="H890" s="44" t="s">
        <v>26</v>
      </c>
      <c r="I890" s="45" t="s">
        <v>3337</v>
      </c>
      <c r="J890" s="46">
        <v>0</v>
      </c>
      <c r="K890" s="47"/>
      <c r="L890" s="48">
        <f t="shared" si="40"/>
        <v>52152333</v>
      </c>
      <c r="M890" s="49"/>
      <c r="N890" s="50"/>
      <c r="O890" s="51"/>
      <c r="Q890" s="52">
        <v>45168</v>
      </c>
      <c r="R890" s="53" t="e">
        <f t="shared" si="41"/>
        <v>#REF!</v>
      </c>
      <c r="S890" s="54" t="e">
        <f>+#REF!-C890</f>
        <v>#REF!</v>
      </c>
      <c r="T890" s="54">
        <f t="shared" si="39"/>
        <v>103</v>
      </c>
    </row>
    <row r="891" spans="1:20" ht="17.25" customHeight="1" x14ac:dyDescent="0.25">
      <c r="A891" s="38" t="s">
        <v>3338</v>
      </c>
      <c r="B891" s="39">
        <v>45077</v>
      </c>
      <c r="C891" s="40">
        <v>45078</v>
      </c>
      <c r="D891" s="41" t="s">
        <v>23</v>
      </c>
      <c r="E891" s="42" t="s">
        <v>3339</v>
      </c>
      <c r="F891" s="42" t="s">
        <v>3340</v>
      </c>
      <c r="G891" s="43">
        <v>33990000</v>
      </c>
      <c r="H891" s="44" t="s">
        <v>26</v>
      </c>
      <c r="I891" s="45" t="s">
        <v>3341</v>
      </c>
      <c r="J891" s="46">
        <v>0</v>
      </c>
      <c r="K891" s="47"/>
      <c r="L891" s="48">
        <f t="shared" si="40"/>
        <v>33990000</v>
      </c>
      <c r="M891" s="49"/>
      <c r="N891" s="50"/>
      <c r="O891" s="51"/>
      <c r="Q891" s="52">
        <v>45168</v>
      </c>
      <c r="R891" s="53" t="e">
        <f t="shared" si="41"/>
        <v>#REF!</v>
      </c>
      <c r="S891" s="54" t="e">
        <f>+#REF!-C891</f>
        <v>#REF!</v>
      </c>
      <c r="T891" s="54">
        <f t="shared" si="39"/>
        <v>90</v>
      </c>
    </row>
    <row r="892" spans="1:20" ht="17.25" customHeight="1" x14ac:dyDescent="0.25">
      <c r="A892" s="38" t="s">
        <v>3342</v>
      </c>
      <c r="B892" s="39">
        <v>45071</v>
      </c>
      <c r="C892" s="40">
        <v>45072</v>
      </c>
      <c r="D892" s="41" t="s">
        <v>23</v>
      </c>
      <c r="E892" s="42" t="s">
        <v>3343</v>
      </c>
      <c r="F892" s="42" t="s">
        <v>3344</v>
      </c>
      <c r="G892" s="43">
        <v>41921000</v>
      </c>
      <c r="H892" s="44" t="s">
        <v>26</v>
      </c>
      <c r="I892" s="45" t="s">
        <v>3345</v>
      </c>
      <c r="J892" s="46">
        <v>0</v>
      </c>
      <c r="K892" s="47"/>
      <c r="L892" s="48">
        <f t="shared" si="40"/>
        <v>41921000</v>
      </c>
      <c r="M892" s="49"/>
      <c r="N892" s="50"/>
      <c r="O892" s="51"/>
      <c r="Q892" s="52">
        <v>45168</v>
      </c>
      <c r="R892" s="53" t="e">
        <f t="shared" si="41"/>
        <v>#REF!</v>
      </c>
      <c r="S892" s="54" t="e">
        <f>+#REF!-C892</f>
        <v>#REF!</v>
      </c>
      <c r="T892" s="54">
        <f t="shared" si="39"/>
        <v>96</v>
      </c>
    </row>
    <row r="893" spans="1:20" ht="17.25" customHeight="1" x14ac:dyDescent="0.25">
      <c r="A893" s="38" t="s">
        <v>3346</v>
      </c>
      <c r="B893" s="39">
        <v>45069</v>
      </c>
      <c r="C893" s="40">
        <v>45070</v>
      </c>
      <c r="D893" s="41" t="s">
        <v>23</v>
      </c>
      <c r="E893" s="42" t="s">
        <v>3347</v>
      </c>
      <c r="F893" s="42" t="s">
        <v>3348</v>
      </c>
      <c r="G893" s="43">
        <v>54400000</v>
      </c>
      <c r="H893" s="44" t="s">
        <v>2913</v>
      </c>
      <c r="I893" s="45" t="s">
        <v>3349</v>
      </c>
      <c r="J893" s="46">
        <v>0</v>
      </c>
      <c r="K893" s="47"/>
      <c r="L893" s="48">
        <f t="shared" si="40"/>
        <v>54400000</v>
      </c>
      <c r="M893" s="49"/>
      <c r="N893" s="50"/>
      <c r="O893" s="51"/>
      <c r="Q893" s="52">
        <v>45168</v>
      </c>
      <c r="R893" s="53" t="e">
        <f t="shared" si="41"/>
        <v>#REF!</v>
      </c>
      <c r="S893" s="54" t="e">
        <f>+#REF!-C893</f>
        <v>#REF!</v>
      </c>
      <c r="T893" s="54">
        <f t="shared" si="39"/>
        <v>98</v>
      </c>
    </row>
    <row r="894" spans="1:20" ht="17.25" customHeight="1" x14ac:dyDescent="0.25">
      <c r="A894" s="38" t="s">
        <v>3350</v>
      </c>
      <c r="B894" s="39">
        <v>45056</v>
      </c>
      <c r="C894" s="40">
        <v>45056</v>
      </c>
      <c r="D894" s="41" t="s">
        <v>2562</v>
      </c>
      <c r="E894" s="42" t="s">
        <v>3351</v>
      </c>
      <c r="F894" s="42" t="s">
        <v>2564</v>
      </c>
      <c r="G894" s="43">
        <v>330299168</v>
      </c>
      <c r="H894" s="44" t="s">
        <v>2565</v>
      </c>
      <c r="I894" s="45" t="s">
        <v>3352</v>
      </c>
      <c r="J894" s="46">
        <v>0</v>
      </c>
      <c r="K894" s="47"/>
      <c r="L894" s="48">
        <f t="shared" si="40"/>
        <v>330299168</v>
      </c>
      <c r="M894" s="49"/>
      <c r="N894" s="50"/>
      <c r="O894" s="51"/>
      <c r="Q894" s="52">
        <v>45168</v>
      </c>
      <c r="R894" s="53" t="e">
        <f t="shared" si="41"/>
        <v>#REF!</v>
      </c>
      <c r="S894" s="54" t="e">
        <f>+#REF!-C894</f>
        <v>#REF!</v>
      </c>
      <c r="T894" s="54">
        <f t="shared" si="39"/>
        <v>112</v>
      </c>
    </row>
    <row r="895" spans="1:20" ht="17.25" customHeight="1" x14ac:dyDescent="0.25">
      <c r="A895" s="38" t="s">
        <v>3350</v>
      </c>
      <c r="B895" s="39">
        <v>45056</v>
      </c>
      <c r="C895" s="40">
        <v>45056</v>
      </c>
      <c r="D895" s="41" t="s">
        <v>2562</v>
      </c>
      <c r="E895" s="42" t="s">
        <v>3351</v>
      </c>
      <c r="F895" s="42" t="s">
        <v>2564</v>
      </c>
      <c r="G895" s="43">
        <v>77477583</v>
      </c>
      <c r="H895" s="44" t="s">
        <v>2565</v>
      </c>
      <c r="I895" s="45" t="s">
        <v>3352</v>
      </c>
      <c r="J895" s="46">
        <v>0</v>
      </c>
      <c r="K895" s="47"/>
      <c r="L895" s="48">
        <f t="shared" si="40"/>
        <v>77477583</v>
      </c>
      <c r="M895" s="49"/>
      <c r="N895" s="50"/>
      <c r="O895" s="51"/>
      <c r="Q895" s="52">
        <v>45168</v>
      </c>
      <c r="R895" s="53" t="e">
        <f t="shared" si="41"/>
        <v>#REF!</v>
      </c>
      <c r="S895" s="54" t="e">
        <f>+#REF!-C895</f>
        <v>#REF!</v>
      </c>
      <c r="T895" s="54">
        <f t="shared" si="39"/>
        <v>112</v>
      </c>
    </row>
    <row r="896" spans="1:20" ht="17.25" customHeight="1" x14ac:dyDescent="0.25">
      <c r="A896" s="38" t="s">
        <v>3353</v>
      </c>
      <c r="B896" s="39">
        <v>45075</v>
      </c>
      <c r="C896" s="40">
        <v>45076</v>
      </c>
      <c r="D896" s="41" t="s">
        <v>2645</v>
      </c>
      <c r="E896" s="42" t="s">
        <v>2646</v>
      </c>
      <c r="F896" s="42" t="s">
        <v>3354</v>
      </c>
      <c r="G896" s="43">
        <v>337316864</v>
      </c>
      <c r="H896" s="44" t="s">
        <v>26</v>
      </c>
      <c r="I896" s="45" t="s">
        <v>3355</v>
      </c>
      <c r="J896" s="46">
        <v>0</v>
      </c>
      <c r="K896" s="47"/>
      <c r="L896" s="48">
        <f t="shared" si="40"/>
        <v>337316864</v>
      </c>
      <c r="M896" s="49"/>
      <c r="N896" s="50"/>
      <c r="O896" s="51"/>
      <c r="Q896" s="52">
        <v>45168</v>
      </c>
      <c r="R896" s="53" t="e">
        <f t="shared" si="41"/>
        <v>#REF!</v>
      </c>
      <c r="S896" s="54" t="e">
        <f>+#REF!-C896</f>
        <v>#REF!</v>
      </c>
      <c r="T896" s="54">
        <f t="shared" si="39"/>
        <v>92</v>
      </c>
    </row>
    <row r="897" spans="1:20" ht="17.25" customHeight="1" x14ac:dyDescent="0.25">
      <c r="A897" s="38" t="s">
        <v>3356</v>
      </c>
      <c r="B897" s="39">
        <v>45071</v>
      </c>
      <c r="C897" s="40">
        <v>45072</v>
      </c>
      <c r="D897" s="41" t="s">
        <v>23</v>
      </c>
      <c r="E897" s="42" t="s">
        <v>615</v>
      </c>
      <c r="F897" s="42" t="s">
        <v>3357</v>
      </c>
      <c r="G897" s="43">
        <v>53750000</v>
      </c>
      <c r="H897" s="44" t="s">
        <v>26</v>
      </c>
      <c r="I897" s="45" t="s">
        <v>3358</v>
      </c>
      <c r="J897" s="46">
        <v>0</v>
      </c>
      <c r="K897" s="47"/>
      <c r="L897" s="48">
        <f t="shared" si="40"/>
        <v>53750000</v>
      </c>
      <c r="M897" s="49"/>
      <c r="N897" s="50"/>
      <c r="O897" s="51"/>
      <c r="Q897" s="52">
        <v>45168</v>
      </c>
      <c r="R897" s="53" t="e">
        <f t="shared" si="41"/>
        <v>#REF!</v>
      </c>
      <c r="S897" s="54" t="e">
        <f>+#REF!-C897</f>
        <v>#REF!</v>
      </c>
      <c r="T897" s="54">
        <f t="shared" si="39"/>
        <v>96</v>
      </c>
    </row>
    <row r="898" spans="1:20" ht="17.25" customHeight="1" x14ac:dyDescent="0.25">
      <c r="A898" s="38" t="s">
        <v>3359</v>
      </c>
      <c r="B898" s="39">
        <v>45084</v>
      </c>
      <c r="C898" s="40">
        <v>45086</v>
      </c>
      <c r="D898" s="41" t="s">
        <v>2562</v>
      </c>
      <c r="E898" s="42" t="s">
        <v>3360</v>
      </c>
      <c r="F898" s="42" t="s">
        <v>3361</v>
      </c>
      <c r="G898" s="43">
        <v>81867240</v>
      </c>
      <c r="H898" s="44" t="s">
        <v>2565</v>
      </c>
      <c r="I898" s="45" t="s">
        <v>3362</v>
      </c>
      <c r="J898" s="46">
        <v>0</v>
      </c>
      <c r="K898" s="47"/>
      <c r="L898" s="48">
        <f t="shared" si="40"/>
        <v>81867240</v>
      </c>
      <c r="M898" s="49"/>
      <c r="N898" s="50"/>
      <c r="O898" s="51"/>
      <c r="Q898" s="52">
        <v>45168</v>
      </c>
      <c r="R898" s="53" t="e">
        <f t="shared" si="41"/>
        <v>#REF!</v>
      </c>
      <c r="S898" s="54" t="e">
        <f>+#REF!-C898</f>
        <v>#REF!</v>
      </c>
      <c r="T898" s="54">
        <f t="shared" si="39"/>
        <v>82</v>
      </c>
    </row>
    <row r="899" spans="1:20" ht="17.25" customHeight="1" x14ac:dyDescent="0.25">
      <c r="A899" s="38" t="s">
        <v>3363</v>
      </c>
      <c r="B899" s="39">
        <v>45064</v>
      </c>
      <c r="C899" s="40">
        <v>45075</v>
      </c>
      <c r="D899" s="41" t="s">
        <v>3364</v>
      </c>
      <c r="E899" s="42" t="s">
        <v>3365</v>
      </c>
      <c r="F899" s="42" t="s">
        <v>3366</v>
      </c>
      <c r="G899" s="43">
        <v>137044729</v>
      </c>
      <c r="H899" s="44" t="s">
        <v>26</v>
      </c>
      <c r="I899" s="45" t="s">
        <v>3367</v>
      </c>
      <c r="J899" s="46">
        <v>0</v>
      </c>
      <c r="K899" s="47"/>
      <c r="L899" s="48">
        <f t="shared" si="40"/>
        <v>137044729</v>
      </c>
      <c r="M899" s="49"/>
      <c r="N899" s="50"/>
      <c r="O899" s="51"/>
      <c r="Q899" s="52">
        <v>45168</v>
      </c>
      <c r="R899" s="53" t="e">
        <f t="shared" si="41"/>
        <v>#REF!</v>
      </c>
      <c r="S899" s="54" t="e">
        <f>+#REF!-C899</f>
        <v>#REF!</v>
      </c>
      <c r="T899" s="54">
        <f t="shared" si="39"/>
        <v>93</v>
      </c>
    </row>
    <row r="900" spans="1:20" ht="17.25" customHeight="1" x14ac:dyDescent="0.25">
      <c r="A900" s="38" t="s">
        <v>3368</v>
      </c>
      <c r="B900" s="39">
        <v>45076</v>
      </c>
      <c r="C900" s="40">
        <v>45082</v>
      </c>
      <c r="D900" s="41" t="s">
        <v>3364</v>
      </c>
      <c r="E900" s="42" t="s">
        <v>3369</v>
      </c>
      <c r="F900" s="42" t="s">
        <v>3370</v>
      </c>
      <c r="G900" s="43">
        <v>321000</v>
      </c>
      <c r="H900" s="44" t="s">
        <v>2565</v>
      </c>
      <c r="I900" s="45" t="s">
        <v>3371</v>
      </c>
      <c r="J900" s="46">
        <v>0</v>
      </c>
      <c r="K900" s="47"/>
      <c r="L900" s="48">
        <f t="shared" si="40"/>
        <v>321000</v>
      </c>
      <c r="M900" s="49"/>
      <c r="N900" s="50"/>
      <c r="O900" s="51"/>
      <c r="Q900" s="52">
        <v>45168</v>
      </c>
      <c r="R900" s="53" t="e">
        <f t="shared" si="41"/>
        <v>#REF!</v>
      </c>
      <c r="S900" s="54" t="e">
        <f>+#REF!-C900</f>
        <v>#REF!</v>
      </c>
      <c r="T900" s="54">
        <f t="shared" si="39"/>
        <v>86</v>
      </c>
    </row>
    <row r="901" spans="1:20" ht="17.25" customHeight="1" x14ac:dyDescent="0.25">
      <c r="A901" s="38" t="s">
        <v>3368</v>
      </c>
      <c r="B901" s="39">
        <v>45076</v>
      </c>
      <c r="C901" s="40">
        <v>45082</v>
      </c>
      <c r="D901" s="41" t="s">
        <v>3364</v>
      </c>
      <c r="E901" s="42" t="s">
        <v>3369</v>
      </c>
      <c r="F901" s="42" t="s">
        <v>3370</v>
      </c>
      <c r="G901" s="43">
        <v>6000000</v>
      </c>
      <c r="H901" s="44" t="s">
        <v>2565</v>
      </c>
      <c r="I901" s="45" t="s">
        <v>3371</v>
      </c>
      <c r="J901" s="46">
        <v>7714000</v>
      </c>
      <c r="K901" s="47"/>
      <c r="L901" s="48">
        <f t="shared" si="40"/>
        <v>13714000</v>
      </c>
      <c r="M901" s="49"/>
      <c r="N901" s="50"/>
      <c r="O901" s="51"/>
      <c r="Q901" s="52">
        <v>45168</v>
      </c>
      <c r="R901" s="53" t="e">
        <f t="shared" si="41"/>
        <v>#REF!</v>
      </c>
      <c r="S901" s="54" t="e">
        <f>+#REF!-C901</f>
        <v>#REF!</v>
      </c>
      <c r="T901" s="54">
        <f t="shared" si="39"/>
        <v>86</v>
      </c>
    </row>
    <row r="902" spans="1:20" ht="17.25" customHeight="1" x14ac:dyDescent="0.25">
      <c r="A902" s="38" t="s">
        <v>3368</v>
      </c>
      <c r="B902" s="39">
        <v>45076</v>
      </c>
      <c r="C902" s="40">
        <v>45082</v>
      </c>
      <c r="D902" s="41" t="s">
        <v>3364</v>
      </c>
      <c r="E902" s="42" t="s">
        <v>3369</v>
      </c>
      <c r="F902" s="42" t="s">
        <v>3370</v>
      </c>
      <c r="G902" s="43">
        <v>1018000</v>
      </c>
      <c r="H902" s="44" t="s">
        <v>2565</v>
      </c>
      <c r="I902" s="45" t="s">
        <v>3371</v>
      </c>
      <c r="J902" s="46">
        <v>0</v>
      </c>
      <c r="K902" s="47"/>
      <c r="L902" s="48">
        <f t="shared" si="40"/>
        <v>1018000</v>
      </c>
      <c r="M902" s="49"/>
      <c r="N902" s="50"/>
      <c r="O902" s="51"/>
      <c r="Q902" s="52">
        <v>45168</v>
      </c>
      <c r="R902" s="53" t="e">
        <f t="shared" si="41"/>
        <v>#REF!</v>
      </c>
      <c r="S902" s="54" t="e">
        <f>+#REF!-C902</f>
        <v>#REF!</v>
      </c>
      <c r="T902" s="54">
        <f t="shared" si="39"/>
        <v>86</v>
      </c>
    </row>
    <row r="903" spans="1:20" ht="17.25" customHeight="1" x14ac:dyDescent="0.25">
      <c r="A903" s="38" t="s">
        <v>3368</v>
      </c>
      <c r="B903" s="39">
        <v>45076</v>
      </c>
      <c r="C903" s="40">
        <v>45082</v>
      </c>
      <c r="D903" s="41" t="s">
        <v>3364</v>
      </c>
      <c r="E903" s="42" t="s">
        <v>3369</v>
      </c>
      <c r="F903" s="42" t="s">
        <v>3370</v>
      </c>
      <c r="G903" s="43">
        <v>1824000</v>
      </c>
      <c r="H903" s="44" t="s">
        <v>2565</v>
      </c>
      <c r="I903" s="45" t="s">
        <v>3371</v>
      </c>
      <c r="J903" s="46">
        <v>0</v>
      </c>
      <c r="K903" s="47"/>
      <c r="L903" s="48">
        <f t="shared" si="40"/>
        <v>1824000</v>
      </c>
      <c r="M903" s="49"/>
      <c r="N903" s="50"/>
      <c r="O903" s="51"/>
      <c r="Q903" s="52">
        <v>45168</v>
      </c>
      <c r="R903" s="53" t="e">
        <f t="shared" si="41"/>
        <v>#REF!</v>
      </c>
      <c r="S903" s="54" t="e">
        <f>+#REF!-C903</f>
        <v>#REF!</v>
      </c>
      <c r="T903" s="54">
        <f t="shared" si="39"/>
        <v>86</v>
      </c>
    </row>
    <row r="904" spans="1:20" ht="17.25" customHeight="1" x14ac:dyDescent="0.25">
      <c r="A904" s="38" t="s">
        <v>3368</v>
      </c>
      <c r="B904" s="39">
        <v>45076</v>
      </c>
      <c r="C904" s="40">
        <v>45082</v>
      </c>
      <c r="D904" s="41" t="s">
        <v>3364</v>
      </c>
      <c r="E904" s="42" t="s">
        <v>3369</v>
      </c>
      <c r="F904" s="42" t="s">
        <v>3370</v>
      </c>
      <c r="G904" s="43">
        <v>2916000</v>
      </c>
      <c r="H904" s="44" t="s">
        <v>2565</v>
      </c>
      <c r="I904" s="45" t="s">
        <v>3371</v>
      </c>
      <c r="J904" s="46">
        <v>0</v>
      </c>
      <c r="K904" s="47"/>
      <c r="L904" s="48">
        <f t="shared" si="40"/>
        <v>2916000</v>
      </c>
      <c r="M904" s="49"/>
      <c r="N904" s="50"/>
      <c r="O904" s="51"/>
      <c r="Q904" s="52">
        <v>45168</v>
      </c>
      <c r="R904" s="53" t="e">
        <f t="shared" si="41"/>
        <v>#REF!</v>
      </c>
      <c r="S904" s="54" t="e">
        <f>+#REF!-C904</f>
        <v>#REF!</v>
      </c>
      <c r="T904" s="54">
        <f t="shared" si="39"/>
        <v>86</v>
      </c>
    </row>
    <row r="905" spans="1:20" ht="17.25" customHeight="1" x14ac:dyDescent="0.25">
      <c r="A905" s="38" t="s">
        <v>3368</v>
      </c>
      <c r="B905" s="39">
        <v>45076</v>
      </c>
      <c r="C905" s="40">
        <v>45082</v>
      </c>
      <c r="D905" s="41" t="s">
        <v>3364</v>
      </c>
      <c r="E905" s="42" t="s">
        <v>3369</v>
      </c>
      <c r="F905" s="42" t="s">
        <v>3370</v>
      </c>
      <c r="G905" s="43">
        <v>1080000</v>
      </c>
      <c r="H905" s="44" t="s">
        <v>2565</v>
      </c>
      <c r="I905" s="45" t="s">
        <v>3371</v>
      </c>
      <c r="J905" s="46">
        <v>0</v>
      </c>
      <c r="K905" s="47"/>
      <c r="L905" s="48">
        <f t="shared" si="40"/>
        <v>1080000</v>
      </c>
      <c r="M905" s="49"/>
      <c r="N905" s="50"/>
      <c r="O905" s="51"/>
      <c r="Q905" s="52">
        <v>45168</v>
      </c>
      <c r="R905" s="53" t="e">
        <f t="shared" si="41"/>
        <v>#REF!</v>
      </c>
      <c r="S905" s="54" t="e">
        <f>+#REF!-C905</f>
        <v>#REF!</v>
      </c>
      <c r="T905" s="54">
        <f t="shared" si="39"/>
        <v>86</v>
      </c>
    </row>
    <row r="906" spans="1:20" ht="17.25" customHeight="1" x14ac:dyDescent="0.25">
      <c r="A906" s="38" t="s">
        <v>3368</v>
      </c>
      <c r="B906" s="39">
        <v>45076</v>
      </c>
      <c r="C906" s="40">
        <v>45082</v>
      </c>
      <c r="D906" s="41" t="s">
        <v>3364</v>
      </c>
      <c r="E906" s="42" t="s">
        <v>3369</v>
      </c>
      <c r="F906" s="42" t="s">
        <v>3370</v>
      </c>
      <c r="G906" s="43">
        <v>18000000</v>
      </c>
      <c r="H906" s="44" t="s">
        <v>2565</v>
      </c>
      <c r="I906" s="45" t="s">
        <v>3371</v>
      </c>
      <c r="J906" s="46">
        <v>5893000</v>
      </c>
      <c r="K906" s="47"/>
      <c r="L906" s="48">
        <f t="shared" si="40"/>
        <v>23893000</v>
      </c>
      <c r="M906" s="49"/>
      <c r="N906" s="50"/>
      <c r="O906" s="51"/>
      <c r="Q906" s="52">
        <v>45168</v>
      </c>
      <c r="R906" s="53" t="e">
        <f t="shared" si="41"/>
        <v>#REF!</v>
      </c>
      <c r="S906" s="54" t="e">
        <f>+#REF!-C906</f>
        <v>#REF!</v>
      </c>
      <c r="T906" s="54">
        <f t="shared" si="39"/>
        <v>86</v>
      </c>
    </row>
    <row r="907" spans="1:20" ht="17.25" customHeight="1" x14ac:dyDescent="0.25">
      <c r="A907" s="38" t="s">
        <v>3368</v>
      </c>
      <c r="B907" s="39">
        <v>45076</v>
      </c>
      <c r="C907" s="40">
        <v>45082</v>
      </c>
      <c r="D907" s="41" t="s">
        <v>3364</v>
      </c>
      <c r="E907" s="42" t="s">
        <v>3369</v>
      </c>
      <c r="F907" s="42" t="s">
        <v>3370</v>
      </c>
      <c r="G907" s="43">
        <v>3623000</v>
      </c>
      <c r="H907" s="44" t="s">
        <v>2565</v>
      </c>
      <c r="I907" s="45" t="s">
        <v>3371</v>
      </c>
      <c r="J907" s="46">
        <v>0</v>
      </c>
      <c r="K907" s="47"/>
      <c r="L907" s="48">
        <f t="shared" si="40"/>
        <v>3623000</v>
      </c>
      <c r="M907" s="49"/>
      <c r="N907" s="50"/>
      <c r="O907" s="51"/>
      <c r="Q907" s="52">
        <v>45168</v>
      </c>
      <c r="R907" s="53" t="e">
        <f t="shared" si="41"/>
        <v>#REF!</v>
      </c>
      <c r="S907" s="54" t="e">
        <f>+#REF!-C907</f>
        <v>#REF!</v>
      </c>
      <c r="T907" s="54">
        <f t="shared" si="39"/>
        <v>86</v>
      </c>
    </row>
    <row r="908" spans="1:20" ht="17.25" customHeight="1" x14ac:dyDescent="0.25">
      <c r="A908" s="38" t="s">
        <v>3368</v>
      </c>
      <c r="B908" s="39">
        <v>45076</v>
      </c>
      <c r="C908" s="40">
        <v>45082</v>
      </c>
      <c r="D908" s="41" t="s">
        <v>3364</v>
      </c>
      <c r="E908" s="42" t="s">
        <v>3369</v>
      </c>
      <c r="F908" s="42" t="s">
        <v>3370</v>
      </c>
      <c r="G908" s="43">
        <v>275000</v>
      </c>
      <c r="H908" s="44" t="s">
        <v>2565</v>
      </c>
      <c r="I908" s="45" t="s">
        <v>3371</v>
      </c>
      <c r="J908" s="46">
        <v>0</v>
      </c>
      <c r="K908" s="47"/>
      <c r="L908" s="48">
        <f t="shared" si="40"/>
        <v>275000</v>
      </c>
      <c r="M908" s="49"/>
      <c r="N908" s="50"/>
      <c r="O908" s="51"/>
      <c r="Q908" s="52">
        <v>45168</v>
      </c>
      <c r="R908" s="53" t="e">
        <f t="shared" si="41"/>
        <v>#REF!</v>
      </c>
      <c r="S908" s="54" t="e">
        <f>+#REF!-C908</f>
        <v>#REF!</v>
      </c>
      <c r="T908" s="54">
        <f t="shared" ref="T908:T971" si="42">+Q908-C908</f>
        <v>86</v>
      </c>
    </row>
    <row r="909" spans="1:20" ht="17.25" customHeight="1" x14ac:dyDescent="0.25">
      <c r="A909" s="38" t="s">
        <v>3368</v>
      </c>
      <c r="B909" s="39">
        <v>45076</v>
      </c>
      <c r="C909" s="40">
        <v>45082</v>
      </c>
      <c r="D909" s="41" t="s">
        <v>3364</v>
      </c>
      <c r="E909" s="42" t="s">
        <v>3369</v>
      </c>
      <c r="F909" s="42" t="s">
        <v>3370</v>
      </c>
      <c r="G909" s="43">
        <v>3454000</v>
      </c>
      <c r="H909" s="44" t="s">
        <v>2565</v>
      </c>
      <c r="I909" s="45" t="s">
        <v>3371</v>
      </c>
      <c r="J909" s="46">
        <v>0</v>
      </c>
      <c r="K909" s="47"/>
      <c r="L909" s="48">
        <f t="shared" ref="L909:L972" si="43">+G909+J909-K909</f>
        <v>3454000</v>
      </c>
      <c r="M909" s="49"/>
      <c r="N909" s="50"/>
      <c r="O909" s="51"/>
      <c r="Q909" s="52">
        <v>45168</v>
      </c>
      <c r="R909" s="53" t="e">
        <f t="shared" ref="R909:R972" si="44">ROUND(T909/S909,2)</f>
        <v>#REF!</v>
      </c>
      <c r="S909" s="54" t="e">
        <f>+#REF!-C909</f>
        <v>#REF!</v>
      </c>
      <c r="T909" s="54">
        <f t="shared" si="42"/>
        <v>86</v>
      </c>
    </row>
    <row r="910" spans="1:20" ht="17.25" customHeight="1" x14ac:dyDescent="0.25">
      <c r="A910" s="38" t="s">
        <v>3368</v>
      </c>
      <c r="B910" s="39">
        <v>45076</v>
      </c>
      <c r="C910" s="40">
        <v>45082</v>
      </c>
      <c r="D910" s="41" t="s">
        <v>3364</v>
      </c>
      <c r="E910" s="42" t="s">
        <v>3369</v>
      </c>
      <c r="F910" s="42" t="s">
        <v>3370</v>
      </c>
      <c r="G910" s="43">
        <v>11271000</v>
      </c>
      <c r="H910" s="44" t="s">
        <v>2565</v>
      </c>
      <c r="I910" s="45" t="s">
        <v>3371</v>
      </c>
      <c r="J910" s="46">
        <v>7132000</v>
      </c>
      <c r="K910" s="47"/>
      <c r="L910" s="48">
        <f t="shared" si="43"/>
        <v>18403000</v>
      </c>
      <c r="M910" s="49"/>
      <c r="N910" s="50"/>
      <c r="O910" s="51"/>
      <c r="Q910" s="52">
        <v>45168</v>
      </c>
      <c r="R910" s="53" t="e">
        <f t="shared" si="44"/>
        <v>#REF!</v>
      </c>
      <c r="S910" s="54" t="e">
        <f>+#REF!-C910</f>
        <v>#REF!</v>
      </c>
      <c r="T910" s="54">
        <f t="shared" si="42"/>
        <v>86</v>
      </c>
    </row>
    <row r="911" spans="1:20" ht="17.25" customHeight="1" x14ac:dyDescent="0.25">
      <c r="A911" s="38" t="s">
        <v>3368</v>
      </c>
      <c r="B911" s="39">
        <v>45076</v>
      </c>
      <c r="C911" s="40">
        <v>45082</v>
      </c>
      <c r="D911" s="41" t="s">
        <v>3364</v>
      </c>
      <c r="E911" s="42" t="s">
        <v>3369</v>
      </c>
      <c r="F911" s="42" t="s">
        <v>3370</v>
      </c>
      <c r="G911" s="43">
        <v>138000</v>
      </c>
      <c r="H911" s="44" t="s">
        <v>2565</v>
      </c>
      <c r="I911" s="45" t="s">
        <v>3371</v>
      </c>
      <c r="J911" s="46">
        <v>0</v>
      </c>
      <c r="K911" s="47"/>
      <c r="L911" s="48">
        <f t="shared" si="43"/>
        <v>138000</v>
      </c>
      <c r="M911" s="49"/>
      <c r="N911" s="50"/>
      <c r="O911" s="51"/>
      <c r="Q911" s="52">
        <v>45168</v>
      </c>
      <c r="R911" s="53" t="e">
        <f t="shared" si="44"/>
        <v>#REF!</v>
      </c>
      <c r="S911" s="54" t="e">
        <f>+#REF!-C911</f>
        <v>#REF!</v>
      </c>
      <c r="T911" s="54">
        <f t="shared" si="42"/>
        <v>86</v>
      </c>
    </row>
    <row r="912" spans="1:20" ht="17.25" customHeight="1" x14ac:dyDescent="0.25">
      <c r="A912" s="38" t="s">
        <v>3368</v>
      </c>
      <c r="B912" s="39">
        <v>45076</v>
      </c>
      <c r="C912" s="40">
        <v>45082</v>
      </c>
      <c r="D912" s="41" t="s">
        <v>3364</v>
      </c>
      <c r="E912" s="42" t="s">
        <v>3369</v>
      </c>
      <c r="F912" s="42" t="s">
        <v>3370</v>
      </c>
      <c r="G912" s="43">
        <v>228000</v>
      </c>
      <c r="H912" s="44" t="s">
        <v>2565</v>
      </c>
      <c r="I912" s="45" t="s">
        <v>3371</v>
      </c>
      <c r="J912" s="46">
        <v>0</v>
      </c>
      <c r="K912" s="47"/>
      <c r="L912" s="48">
        <f t="shared" si="43"/>
        <v>228000</v>
      </c>
      <c r="M912" s="49"/>
      <c r="N912" s="50"/>
      <c r="O912" s="51"/>
      <c r="Q912" s="52">
        <v>45168</v>
      </c>
      <c r="R912" s="53" t="e">
        <f t="shared" si="44"/>
        <v>#REF!</v>
      </c>
      <c r="S912" s="54" t="e">
        <f>+#REF!-C912</f>
        <v>#REF!</v>
      </c>
      <c r="T912" s="54">
        <f t="shared" si="42"/>
        <v>86</v>
      </c>
    </row>
    <row r="913" spans="1:20" ht="17.25" customHeight="1" x14ac:dyDescent="0.25">
      <c r="A913" s="38" t="s">
        <v>3368</v>
      </c>
      <c r="B913" s="39">
        <v>45076</v>
      </c>
      <c r="C913" s="40">
        <v>45082</v>
      </c>
      <c r="D913" s="41" t="s">
        <v>3364</v>
      </c>
      <c r="E913" s="42" t="s">
        <v>3369</v>
      </c>
      <c r="F913" s="42" t="s">
        <v>3370</v>
      </c>
      <c r="G913" s="43">
        <v>62000</v>
      </c>
      <c r="H913" s="44" t="s">
        <v>2565</v>
      </c>
      <c r="I913" s="45" t="s">
        <v>3371</v>
      </c>
      <c r="J913" s="46">
        <v>0</v>
      </c>
      <c r="K913" s="47"/>
      <c r="L913" s="48">
        <f t="shared" si="43"/>
        <v>62000</v>
      </c>
      <c r="M913" s="49"/>
      <c r="N913" s="50"/>
      <c r="O913" s="51"/>
      <c r="Q913" s="52">
        <v>45168</v>
      </c>
      <c r="R913" s="53" t="e">
        <f t="shared" si="44"/>
        <v>#REF!</v>
      </c>
      <c r="S913" s="54" t="e">
        <f>+#REF!-C913</f>
        <v>#REF!</v>
      </c>
      <c r="T913" s="54">
        <f t="shared" si="42"/>
        <v>86</v>
      </c>
    </row>
    <row r="914" spans="1:20" ht="17.25" customHeight="1" x14ac:dyDescent="0.25">
      <c r="A914" s="38" t="s">
        <v>3372</v>
      </c>
      <c r="B914" s="39">
        <v>45079</v>
      </c>
      <c r="C914" s="40">
        <v>45083</v>
      </c>
      <c r="D914" s="41" t="s">
        <v>23</v>
      </c>
      <c r="E914" s="42" t="s">
        <v>3373</v>
      </c>
      <c r="F914" s="42" t="s">
        <v>3374</v>
      </c>
      <c r="G914" s="43">
        <v>80340000</v>
      </c>
      <c r="H914" s="44" t="s">
        <v>26</v>
      </c>
      <c r="I914" s="45" t="s">
        <v>3375</v>
      </c>
      <c r="J914" s="46">
        <v>0</v>
      </c>
      <c r="K914" s="47"/>
      <c r="L914" s="48">
        <f t="shared" si="43"/>
        <v>80340000</v>
      </c>
      <c r="M914" s="49"/>
      <c r="N914" s="50"/>
      <c r="O914" s="51"/>
      <c r="Q914" s="52">
        <v>45168</v>
      </c>
      <c r="R914" s="53" t="e">
        <f t="shared" si="44"/>
        <v>#REF!</v>
      </c>
      <c r="S914" s="54" t="e">
        <f>+#REF!-C914</f>
        <v>#REF!</v>
      </c>
      <c r="T914" s="54">
        <f t="shared" si="42"/>
        <v>85</v>
      </c>
    </row>
    <row r="915" spans="1:20" ht="17.25" customHeight="1" x14ac:dyDescent="0.25">
      <c r="A915" s="38" t="s">
        <v>3376</v>
      </c>
      <c r="B915" s="39">
        <v>45077</v>
      </c>
      <c r="C915" s="40">
        <v>45078</v>
      </c>
      <c r="D915" s="41" t="s">
        <v>23</v>
      </c>
      <c r="E915" s="42" t="s">
        <v>3377</v>
      </c>
      <c r="F915" s="42" t="s">
        <v>3378</v>
      </c>
      <c r="G915" s="43">
        <v>43260000</v>
      </c>
      <c r="H915" s="44" t="s">
        <v>26</v>
      </c>
      <c r="I915" s="45" t="s">
        <v>3379</v>
      </c>
      <c r="J915" s="46">
        <v>0</v>
      </c>
      <c r="K915" s="47"/>
      <c r="L915" s="48">
        <f t="shared" si="43"/>
        <v>43260000</v>
      </c>
      <c r="M915" s="49"/>
      <c r="N915" s="50"/>
      <c r="O915" s="51"/>
      <c r="Q915" s="52">
        <v>45168</v>
      </c>
      <c r="R915" s="53" t="e">
        <f t="shared" si="44"/>
        <v>#REF!</v>
      </c>
      <c r="S915" s="54" t="e">
        <f>+#REF!-C915</f>
        <v>#REF!</v>
      </c>
      <c r="T915" s="54">
        <f t="shared" si="42"/>
        <v>90</v>
      </c>
    </row>
    <row r="916" spans="1:20" ht="17.25" customHeight="1" x14ac:dyDescent="0.25">
      <c r="A916" s="38" t="s">
        <v>3380</v>
      </c>
      <c r="B916" s="39">
        <v>45078</v>
      </c>
      <c r="C916" s="40">
        <v>45079</v>
      </c>
      <c r="D916" s="41" t="s">
        <v>23</v>
      </c>
      <c r="E916" s="42" t="s">
        <v>3381</v>
      </c>
      <c r="F916" s="42" t="s">
        <v>3382</v>
      </c>
      <c r="G916" s="43">
        <v>34666667</v>
      </c>
      <c r="H916" s="44" t="s">
        <v>26</v>
      </c>
      <c r="I916" s="45" t="s">
        <v>3383</v>
      </c>
      <c r="J916" s="46">
        <v>0</v>
      </c>
      <c r="K916" s="47"/>
      <c r="L916" s="48">
        <f t="shared" si="43"/>
        <v>34666667</v>
      </c>
      <c r="M916" s="49"/>
      <c r="N916" s="50"/>
      <c r="O916" s="51"/>
      <c r="Q916" s="52">
        <v>45168</v>
      </c>
      <c r="R916" s="53" t="e">
        <f t="shared" si="44"/>
        <v>#REF!</v>
      </c>
      <c r="S916" s="54" t="e">
        <f>+#REF!-C916</f>
        <v>#REF!</v>
      </c>
      <c r="T916" s="54">
        <f t="shared" si="42"/>
        <v>89</v>
      </c>
    </row>
    <row r="917" spans="1:20" ht="17.25" customHeight="1" x14ac:dyDescent="0.25">
      <c r="A917" s="38" t="s">
        <v>3384</v>
      </c>
      <c r="B917" s="39">
        <v>45082</v>
      </c>
      <c r="C917" s="40">
        <v>45082</v>
      </c>
      <c r="D917" s="41" t="s">
        <v>23</v>
      </c>
      <c r="E917" s="42" t="s">
        <v>3385</v>
      </c>
      <c r="F917" s="42" t="s">
        <v>3386</v>
      </c>
      <c r="G917" s="43">
        <v>52272500</v>
      </c>
      <c r="H917" s="44" t="s">
        <v>26</v>
      </c>
      <c r="I917" s="45" t="s">
        <v>3387</v>
      </c>
      <c r="J917" s="46">
        <v>0</v>
      </c>
      <c r="K917" s="47"/>
      <c r="L917" s="48">
        <f t="shared" si="43"/>
        <v>52272500</v>
      </c>
      <c r="M917" s="49"/>
      <c r="N917" s="50"/>
      <c r="O917" s="51"/>
      <c r="Q917" s="52">
        <v>45168</v>
      </c>
      <c r="R917" s="53" t="e">
        <f t="shared" si="44"/>
        <v>#REF!</v>
      </c>
      <c r="S917" s="54" t="e">
        <f>+#REF!-C917</f>
        <v>#REF!</v>
      </c>
      <c r="T917" s="54">
        <f t="shared" si="42"/>
        <v>86</v>
      </c>
    </row>
    <row r="918" spans="1:20" ht="17.25" customHeight="1" x14ac:dyDescent="0.25">
      <c r="A918" s="38" t="s">
        <v>3388</v>
      </c>
      <c r="B918" s="39">
        <v>45079</v>
      </c>
      <c r="C918" s="40">
        <v>45082</v>
      </c>
      <c r="D918" s="41" t="s">
        <v>23</v>
      </c>
      <c r="E918" s="42" t="s">
        <v>3389</v>
      </c>
      <c r="F918" s="42" t="s">
        <v>3390</v>
      </c>
      <c r="G918" s="43">
        <v>42436000</v>
      </c>
      <c r="H918" s="44" t="s">
        <v>26</v>
      </c>
      <c r="I918" s="45" t="s">
        <v>3391</v>
      </c>
      <c r="J918" s="46">
        <v>0</v>
      </c>
      <c r="K918" s="47"/>
      <c r="L918" s="48">
        <f t="shared" si="43"/>
        <v>42436000</v>
      </c>
      <c r="M918" s="49"/>
      <c r="N918" s="50"/>
      <c r="O918" s="51"/>
      <c r="Q918" s="52">
        <v>45168</v>
      </c>
      <c r="R918" s="53" t="e">
        <f t="shared" si="44"/>
        <v>#REF!</v>
      </c>
      <c r="S918" s="54" t="e">
        <f>+#REF!-C918</f>
        <v>#REF!</v>
      </c>
      <c r="T918" s="54">
        <f t="shared" si="42"/>
        <v>86</v>
      </c>
    </row>
    <row r="919" spans="1:20" ht="17.25" customHeight="1" x14ac:dyDescent="0.25">
      <c r="A919" s="38" t="s">
        <v>3392</v>
      </c>
      <c r="B919" s="39">
        <v>45077</v>
      </c>
      <c r="C919" s="40">
        <v>45078</v>
      </c>
      <c r="D919" s="41" t="s">
        <v>53</v>
      </c>
      <c r="E919" s="42" t="s">
        <v>3393</v>
      </c>
      <c r="F919" s="42" t="s">
        <v>3394</v>
      </c>
      <c r="G919" s="43">
        <v>19600000</v>
      </c>
      <c r="H919" s="44" t="s">
        <v>26</v>
      </c>
      <c r="I919" s="45" t="s">
        <v>3395</v>
      </c>
      <c r="J919" s="46">
        <v>0</v>
      </c>
      <c r="K919" s="47"/>
      <c r="L919" s="48">
        <f t="shared" si="43"/>
        <v>19600000</v>
      </c>
      <c r="M919" s="49"/>
      <c r="N919" s="50"/>
      <c r="O919" s="51"/>
      <c r="Q919" s="52">
        <v>45168</v>
      </c>
      <c r="R919" s="53" t="e">
        <f t="shared" si="44"/>
        <v>#REF!</v>
      </c>
      <c r="S919" s="54" t="e">
        <f>+#REF!-C919</f>
        <v>#REF!</v>
      </c>
      <c r="T919" s="54">
        <f t="shared" si="42"/>
        <v>90</v>
      </c>
    </row>
    <row r="920" spans="1:20" ht="17.25" customHeight="1" x14ac:dyDescent="0.25">
      <c r="A920" s="38" t="s">
        <v>3396</v>
      </c>
      <c r="B920" s="39">
        <v>45083</v>
      </c>
      <c r="C920" s="40">
        <v>45084</v>
      </c>
      <c r="D920" s="41" t="s">
        <v>23</v>
      </c>
      <c r="E920" s="42" t="s">
        <v>3397</v>
      </c>
      <c r="F920" s="42" t="s">
        <v>849</v>
      </c>
      <c r="G920" s="43">
        <v>40015500</v>
      </c>
      <c r="H920" s="44" t="s">
        <v>26</v>
      </c>
      <c r="I920" s="45" t="s">
        <v>3398</v>
      </c>
      <c r="J920" s="46">
        <v>0</v>
      </c>
      <c r="K920" s="47"/>
      <c r="L920" s="48">
        <f t="shared" si="43"/>
        <v>40015500</v>
      </c>
      <c r="M920" s="49"/>
      <c r="N920" s="50"/>
      <c r="O920" s="51"/>
      <c r="Q920" s="52">
        <v>45168</v>
      </c>
      <c r="R920" s="53" t="e">
        <f t="shared" si="44"/>
        <v>#REF!</v>
      </c>
      <c r="S920" s="54" t="e">
        <f>+#REF!-C920</f>
        <v>#REF!</v>
      </c>
      <c r="T920" s="54">
        <f t="shared" si="42"/>
        <v>84</v>
      </c>
    </row>
    <row r="921" spans="1:20" ht="17.25" customHeight="1" x14ac:dyDescent="0.25">
      <c r="A921" s="38" t="s">
        <v>3399</v>
      </c>
      <c r="B921" s="39">
        <v>45078</v>
      </c>
      <c r="C921" s="40">
        <v>45078</v>
      </c>
      <c r="D921" s="41" t="s">
        <v>23</v>
      </c>
      <c r="E921" s="42" t="s">
        <v>3400</v>
      </c>
      <c r="F921" s="42" t="s">
        <v>3401</v>
      </c>
      <c r="G921" s="43">
        <v>56000000</v>
      </c>
      <c r="H921" s="44" t="s">
        <v>26</v>
      </c>
      <c r="I921" s="45" t="s">
        <v>3402</v>
      </c>
      <c r="J921" s="46">
        <v>0</v>
      </c>
      <c r="K921" s="47"/>
      <c r="L921" s="48">
        <f t="shared" si="43"/>
        <v>56000000</v>
      </c>
      <c r="M921" s="49"/>
      <c r="N921" s="50"/>
      <c r="O921" s="51"/>
      <c r="Q921" s="52">
        <v>45168</v>
      </c>
      <c r="R921" s="53" t="e">
        <f t="shared" si="44"/>
        <v>#REF!</v>
      </c>
      <c r="S921" s="54" t="e">
        <f>+#REF!-C921</f>
        <v>#REF!</v>
      </c>
      <c r="T921" s="54">
        <f t="shared" si="42"/>
        <v>90</v>
      </c>
    </row>
    <row r="922" spans="1:20" ht="17.25" customHeight="1" x14ac:dyDescent="0.25">
      <c r="A922" s="38" t="s">
        <v>3403</v>
      </c>
      <c r="B922" s="39">
        <v>45078</v>
      </c>
      <c r="C922" s="40">
        <v>45078</v>
      </c>
      <c r="D922" s="41" t="s">
        <v>23</v>
      </c>
      <c r="E922" s="42" t="s">
        <v>3404</v>
      </c>
      <c r="F922" s="42" t="s">
        <v>3405</v>
      </c>
      <c r="G922" s="43">
        <v>53900000</v>
      </c>
      <c r="H922" s="44" t="s">
        <v>26</v>
      </c>
      <c r="I922" s="45" t="s">
        <v>3406</v>
      </c>
      <c r="J922" s="46">
        <v>0</v>
      </c>
      <c r="K922" s="47"/>
      <c r="L922" s="48">
        <f t="shared" si="43"/>
        <v>53900000</v>
      </c>
      <c r="M922" s="49"/>
      <c r="N922" s="50"/>
      <c r="O922" s="51"/>
      <c r="Q922" s="52">
        <v>45168</v>
      </c>
      <c r="R922" s="53" t="e">
        <f t="shared" si="44"/>
        <v>#REF!</v>
      </c>
      <c r="S922" s="54" t="e">
        <f>+#REF!-C922</f>
        <v>#REF!</v>
      </c>
      <c r="T922" s="54">
        <f t="shared" si="42"/>
        <v>90</v>
      </c>
    </row>
    <row r="923" spans="1:20" ht="17.25" customHeight="1" x14ac:dyDescent="0.25">
      <c r="A923" s="38" t="s">
        <v>3407</v>
      </c>
      <c r="B923" s="39">
        <v>45078</v>
      </c>
      <c r="C923" s="40">
        <v>45079</v>
      </c>
      <c r="D923" s="41" t="s">
        <v>23</v>
      </c>
      <c r="E923" s="42" t="s">
        <v>3408</v>
      </c>
      <c r="F923" s="42" t="s">
        <v>3409</v>
      </c>
      <c r="G923" s="43">
        <v>49000000</v>
      </c>
      <c r="H923" s="44" t="s">
        <v>26</v>
      </c>
      <c r="I923" s="45" t="s">
        <v>3410</v>
      </c>
      <c r="J923" s="46">
        <v>0</v>
      </c>
      <c r="K923" s="47"/>
      <c r="L923" s="48">
        <f t="shared" si="43"/>
        <v>49000000</v>
      </c>
      <c r="M923" s="49"/>
      <c r="N923" s="50"/>
      <c r="O923" s="51"/>
      <c r="Q923" s="52">
        <v>45168</v>
      </c>
      <c r="R923" s="53" t="e">
        <f t="shared" si="44"/>
        <v>#REF!</v>
      </c>
      <c r="S923" s="54" t="e">
        <f>+#REF!-C923</f>
        <v>#REF!</v>
      </c>
      <c r="T923" s="54">
        <f t="shared" si="42"/>
        <v>89</v>
      </c>
    </row>
    <row r="924" spans="1:20" ht="17.25" customHeight="1" x14ac:dyDescent="0.25">
      <c r="A924" s="38" t="s">
        <v>3411</v>
      </c>
      <c r="B924" s="39">
        <v>45079</v>
      </c>
      <c r="C924" s="40">
        <v>45079</v>
      </c>
      <c r="D924" s="41" t="s">
        <v>23</v>
      </c>
      <c r="E924" s="42" t="s">
        <v>3412</v>
      </c>
      <c r="F924" s="42" t="s">
        <v>3413</v>
      </c>
      <c r="G924" s="43">
        <v>58650000</v>
      </c>
      <c r="H924" s="44" t="s">
        <v>26</v>
      </c>
      <c r="I924" s="45" t="s">
        <v>3414</v>
      </c>
      <c r="J924" s="46">
        <v>0</v>
      </c>
      <c r="K924" s="47"/>
      <c r="L924" s="48">
        <f t="shared" si="43"/>
        <v>58650000</v>
      </c>
      <c r="M924" s="49"/>
      <c r="N924" s="50"/>
      <c r="O924" s="51"/>
      <c r="Q924" s="52">
        <v>45168</v>
      </c>
      <c r="R924" s="53" t="e">
        <f t="shared" si="44"/>
        <v>#REF!</v>
      </c>
      <c r="S924" s="54" t="e">
        <f>+#REF!-C924</f>
        <v>#REF!</v>
      </c>
      <c r="T924" s="54">
        <f t="shared" si="42"/>
        <v>89</v>
      </c>
    </row>
    <row r="925" spans="1:20" ht="17.25" customHeight="1" x14ac:dyDescent="0.25">
      <c r="A925" s="38" t="s">
        <v>3415</v>
      </c>
      <c r="B925" s="39">
        <v>45079</v>
      </c>
      <c r="C925" s="40">
        <v>45079</v>
      </c>
      <c r="D925" s="41" t="s">
        <v>23</v>
      </c>
      <c r="E925" s="42" t="s">
        <v>3416</v>
      </c>
      <c r="F925" s="42" t="s">
        <v>3417</v>
      </c>
      <c r="G925" s="43">
        <v>57063000</v>
      </c>
      <c r="H925" s="44" t="s">
        <v>26</v>
      </c>
      <c r="I925" s="45" t="s">
        <v>3418</v>
      </c>
      <c r="J925" s="46">
        <v>0</v>
      </c>
      <c r="K925" s="47"/>
      <c r="L925" s="48">
        <f t="shared" si="43"/>
        <v>57063000</v>
      </c>
      <c r="M925" s="49"/>
      <c r="N925" s="50"/>
      <c r="O925" s="51"/>
      <c r="Q925" s="52">
        <v>45168</v>
      </c>
      <c r="R925" s="53" t="e">
        <f t="shared" si="44"/>
        <v>#REF!</v>
      </c>
      <c r="S925" s="54" t="e">
        <f>+#REF!-C925</f>
        <v>#REF!</v>
      </c>
      <c r="T925" s="54">
        <f t="shared" si="42"/>
        <v>89</v>
      </c>
    </row>
    <row r="926" spans="1:20" ht="17.25" customHeight="1" x14ac:dyDescent="0.25">
      <c r="A926" s="38" t="s">
        <v>3419</v>
      </c>
      <c r="B926" s="39">
        <v>45083</v>
      </c>
      <c r="C926" s="40">
        <v>45085</v>
      </c>
      <c r="D926" s="41" t="s">
        <v>23</v>
      </c>
      <c r="E926" s="42" t="s">
        <v>3420</v>
      </c>
      <c r="F926" s="42" t="s">
        <v>3421</v>
      </c>
      <c r="G926" s="43">
        <v>18000000</v>
      </c>
      <c r="H926" s="44" t="s">
        <v>26</v>
      </c>
      <c r="I926" s="45" t="s">
        <v>3422</v>
      </c>
      <c r="J926" s="46">
        <v>9000000</v>
      </c>
      <c r="K926" s="47"/>
      <c r="L926" s="48">
        <f t="shared" si="43"/>
        <v>27000000</v>
      </c>
      <c r="M926" s="49"/>
      <c r="N926" s="50"/>
      <c r="O926" s="51"/>
      <c r="Q926" s="52">
        <v>45168</v>
      </c>
      <c r="R926" s="53" t="e">
        <f t="shared" si="44"/>
        <v>#REF!</v>
      </c>
      <c r="S926" s="54" t="e">
        <f>+#REF!-C926</f>
        <v>#REF!</v>
      </c>
      <c r="T926" s="54">
        <f t="shared" si="42"/>
        <v>83</v>
      </c>
    </row>
    <row r="927" spans="1:20" ht="17.25" customHeight="1" x14ac:dyDescent="0.25">
      <c r="A927" s="38" t="s">
        <v>3423</v>
      </c>
      <c r="B927" s="39">
        <v>45083</v>
      </c>
      <c r="C927" s="40">
        <v>45084</v>
      </c>
      <c r="D927" s="41" t="s">
        <v>23</v>
      </c>
      <c r="E927" s="42" t="s">
        <v>3424</v>
      </c>
      <c r="F927" s="42" t="s">
        <v>3425</v>
      </c>
      <c r="G927" s="43">
        <v>43766667</v>
      </c>
      <c r="H927" s="44" t="s">
        <v>26</v>
      </c>
      <c r="I927" s="45" t="s">
        <v>3426</v>
      </c>
      <c r="J927" s="46">
        <v>0</v>
      </c>
      <c r="K927" s="47"/>
      <c r="L927" s="48">
        <f t="shared" si="43"/>
        <v>43766667</v>
      </c>
      <c r="M927" s="49"/>
      <c r="N927" s="50"/>
      <c r="O927" s="51"/>
      <c r="Q927" s="52">
        <v>45168</v>
      </c>
      <c r="R927" s="53" t="e">
        <f t="shared" si="44"/>
        <v>#REF!</v>
      </c>
      <c r="S927" s="54" t="e">
        <f>+#REF!-C927</f>
        <v>#REF!</v>
      </c>
      <c r="T927" s="54">
        <f t="shared" si="42"/>
        <v>84</v>
      </c>
    </row>
    <row r="928" spans="1:20" ht="17.25" customHeight="1" x14ac:dyDescent="0.25">
      <c r="A928" s="38" t="s">
        <v>3427</v>
      </c>
      <c r="B928" s="39">
        <v>45083</v>
      </c>
      <c r="C928" s="40">
        <v>45084</v>
      </c>
      <c r="D928" s="41" t="s">
        <v>23</v>
      </c>
      <c r="E928" s="42" t="s">
        <v>3428</v>
      </c>
      <c r="F928" s="42" t="s">
        <v>3429</v>
      </c>
      <c r="G928" s="43">
        <v>51757500</v>
      </c>
      <c r="H928" s="44" t="s">
        <v>26</v>
      </c>
      <c r="I928" s="45" t="s">
        <v>3430</v>
      </c>
      <c r="J928" s="46">
        <v>0</v>
      </c>
      <c r="K928" s="47"/>
      <c r="L928" s="48">
        <f t="shared" si="43"/>
        <v>51757500</v>
      </c>
      <c r="M928" s="49"/>
      <c r="N928" s="50"/>
      <c r="O928" s="51"/>
      <c r="Q928" s="52">
        <v>45168</v>
      </c>
      <c r="R928" s="53" t="e">
        <f t="shared" si="44"/>
        <v>#REF!</v>
      </c>
      <c r="S928" s="54" t="e">
        <f>+#REF!-C928</f>
        <v>#REF!</v>
      </c>
      <c r="T928" s="54">
        <f t="shared" si="42"/>
        <v>84</v>
      </c>
    </row>
    <row r="929" spans="1:20" ht="17.25" customHeight="1" x14ac:dyDescent="0.25">
      <c r="A929" s="38" t="s">
        <v>3431</v>
      </c>
      <c r="B929" s="39">
        <v>45083</v>
      </c>
      <c r="C929" s="40">
        <v>45086</v>
      </c>
      <c r="D929" s="41" t="s">
        <v>23</v>
      </c>
      <c r="E929" s="42" t="s">
        <v>3432</v>
      </c>
      <c r="F929" s="42" t="s">
        <v>3433</v>
      </c>
      <c r="G929" s="43">
        <v>52015000</v>
      </c>
      <c r="H929" s="44" t="s">
        <v>26</v>
      </c>
      <c r="I929" s="45" t="s">
        <v>3434</v>
      </c>
      <c r="J929" s="46">
        <v>0</v>
      </c>
      <c r="K929" s="47"/>
      <c r="L929" s="48">
        <f t="shared" si="43"/>
        <v>52015000</v>
      </c>
      <c r="M929" s="49"/>
      <c r="N929" s="50"/>
      <c r="O929" s="51"/>
      <c r="Q929" s="52">
        <v>45168</v>
      </c>
      <c r="R929" s="53" t="e">
        <f t="shared" si="44"/>
        <v>#REF!</v>
      </c>
      <c r="S929" s="54" t="e">
        <f>+#REF!-C929</f>
        <v>#REF!</v>
      </c>
      <c r="T929" s="54">
        <f t="shared" si="42"/>
        <v>82</v>
      </c>
    </row>
    <row r="930" spans="1:20" ht="17.25" customHeight="1" x14ac:dyDescent="0.25">
      <c r="A930" s="38" t="s">
        <v>3435</v>
      </c>
      <c r="B930" s="39">
        <v>45084</v>
      </c>
      <c r="C930" s="40">
        <v>45085</v>
      </c>
      <c r="D930" s="41" t="s">
        <v>23</v>
      </c>
      <c r="E930" s="42" t="s">
        <v>3436</v>
      </c>
      <c r="F930" s="42" t="s">
        <v>849</v>
      </c>
      <c r="G930" s="43">
        <v>39062750</v>
      </c>
      <c r="H930" s="44" t="s">
        <v>26</v>
      </c>
      <c r="I930" s="45" t="s">
        <v>3437</v>
      </c>
      <c r="J930" s="46">
        <v>0</v>
      </c>
      <c r="K930" s="47"/>
      <c r="L930" s="48">
        <f t="shared" si="43"/>
        <v>39062750</v>
      </c>
      <c r="M930" s="49"/>
      <c r="N930" s="50"/>
      <c r="O930" s="51"/>
      <c r="Q930" s="52">
        <v>45168</v>
      </c>
      <c r="R930" s="53" t="e">
        <f t="shared" si="44"/>
        <v>#REF!</v>
      </c>
      <c r="S930" s="54" t="e">
        <f>+#REF!-C930</f>
        <v>#REF!</v>
      </c>
      <c r="T930" s="54">
        <f t="shared" si="42"/>
        <v>83</v>
      </c>
    </row>
    <row r="931" spans="1:20" ht="17.25" customHeight="1" x14ac:dyDescent="0.25">
      <c r="A931" s="38" t="s">
        <v>3438</v>
      </c>
      <c r="B931" s="39" t="s">
        <v>3281</v>
      </c>
      <c r="C931" s="40">
        <v>45086</v>
      </c>
      <c r="D931" s="41" t="s">
        <v>3439</v>
      </c>
      <c r="E931" s="42" t="s">
        <v>3440</v>
      </c>
      <c r="F931" s="42" t="s">
        <v>3441</v>
      </c>
      <c r="G931" s="43">
        <v>20027760</v>
      </c>
      <c r="H931" s="44" t="s">
        <v>2565</v>
      </c>
      <c r="I931" s="45" t="s">
        <v>3442</v>
      </c>
      <c r="J931" s="46">
        <v>0</v>
      </c>
      <c r="K931" s="47"/>
      <c r="L931" s="48">
        <f t="shared" si="43"/>
        <v>20027760</v>
      </c>
      <c r="M931" s="49"/>
      <c r="N931" s="50"/>
      <c r="O931" s="51"/>
      <c r="Q931" s="52">
        <v>45168</v>
      </c>
      <c r="R931" s="53" t="e">
        <f t="shared" si="44"/>
        <v>#REF!</v>
      </c>
      <c r="S931" s="54" t="e">
        <f>+#REF!-C931</f>
        <v>#REF!</v>
      </c>
      <c r="T931" s="54">
        <f t="shared" si="42"/>
        <v>82</v>
      </c>
    </row>
    <row r="932" spans="1:20" ht="17.25" customHeight="1" x14ac:dyDescent="0.25">
      <c r="A932" s="38" t="s">
        <v>3438</v>
      </c>
      <c r="B932" s="39" t="s">
        <v>3281</v>
      </c>
      <c r="C932" s="40">
        <v>45086</v>
      </c>
      <c r="D932" s="41" t="s">
        <v>3439</v>
      </c>
      <c r="E932" s="42" t="s">
        <v>3440</v>
      </c>
      <c r="F932" s="42" t="s">
        <v>3441</v>
      </c>
      <c r="G932" s="43">
        <v>449423429</v>
      </c>
      <c r="H932" s="44" t="s">
        <v>2565</v>
      </c>
      <c r="I932" s="45" t="s">
        <v>3442</v>
      </c>
      <c r="J932" s="46">
        <v>0</v>
      </c>
      <c r="K932" s="47"/>
      <c r="L932" s="48">
        <f t="shared" si="43"/>
        <v>449423429</v>
      </c>
      <c r="M932" s="49"/>
      <c r="N932" s="50"/>
      <c r="O932" s="51"/>
      <c r="Q932" s="52">
        <v>45168</v>
      </c>
      <c r="R932" s="53" t="e">
        <f t="shared" si="44"/>
        <v>#REF!</v>
      </c>
      <c r="S932" s="54" t="e">
        <f>+#REF!-C932</f>
        <v>#REF!</v>
      </c>
      <c r="T932" s="54">
        <f t="shared" si="42"/>
        <v>82</v>
      </c>
    </row>
    <row r="933" spans="1:20" ht="17.25" customHeight="1" x14ac:dyDescent="0.25">
      <c r="A933" s="38" t="s">
        <v>3443</v>
      </c>
      <c r="B933" s="39">
        <v>45083</v>
      </c>
      <c r="C933" s="40">
        <v>45085</v>
      </c>
      <c r="D933" s="41" t="s">
        <v>23</v>
      </c>
      <c r="E933" s="42" t="s">
        <v>3444</v>
      </c>
      <c r="F933" s="42" t="s">
        <v>3445</v>
      </c>
      <c r="G933" s="43">
        <v>44633333</v>
      </c>
      <c r="H933" s="44" t="s">
        <v>26</v>
      </c>
      <c r="I933" s="45" t="s">
        <v>3446</v>
      </c>
      <c r="J933" s="46">
        <v>0</v>
      </c>
      <c r="K933" s="47"/>
      <c r="L933" s="48">
        <f t="shared" si="43"/>
        <v>44633333</v>
      </c>
      <c r="M933" s="49"/>
      <c r="N933" s="50"/>
      <c r="O933" s="51"/>
      <c r="Q933" s="52">
        <v>45168</v>
      </c>
      <c r="R933" s="53" t="e">
        <f t="shared" si="44"/>
        <v>#REF!</v>
      </c>
      <c r="S933" s="54" t="e">
        <f>+#REF!-C933</f>
        <v>#REF!</v>
      </c>
      <c r="T933" s="54">
        <f t="shared" si="42"/>
        <v>83</v>
      </c>
    </row>
    <row r="934" spans="1:20" ht="17.25" customHeight="1" x14ac:dyDescent="0.25">
      <c r="A934" s="38" t="s">
        <v>3447</v>
      </c>
      <c r="B934" s="39">
        <v>45083</v>
      </c>
      <c r="C934" s="40">
        <v>45084</v>
      </c>
      <c r="D934" s="41" t="s">
        <v>23</v>
      </c>
      <c r="E934" s="42" t="s">
        <v>3448</v>
      </c>
      <c r="F934" s="42" t="s">
        <v>3449</v>
      </c>
      <c r="G934" s="43">
        <v>43260000</v>
      </c>
      <c r="H934" s="44" t="s">
        <v>26</v>
      </c>
      <c r="I934" s="45" t="s">
        <v>3450</v>
      </c>
      <c r="J934" s="46">
        <v>0</v>
      </c>
      <c r="K934" s="47"/>
      <c r="L934" s="48">
        <f t="shared" si="43"/>
        <v>43260000</v>
      </c>
      <c r="M934" s="49"/>
      <c r="N934" s="50"/>
      <c r="O934" s="51"/>
      <c r="Q934" s="52">
        <v>45168</v>
      </c>
      <c r="R934" s="53" t="e">
        <f t="shared" si="44"/>
        <v>#REF!</v>
      </c>
      <c r="S934" s="54" t="e">
        <f>+#REF!-C934</f>
        <v>#REF!</v>
      </c>
      <c r="T934" s="54">
        <f t="shared" si="42"/>
        <v>84</v>
      </c>
    </row>
    <row r="935" spans="1:20" ht="17.25" customHeight="1" x14ac:dyDescent="0.25">
      <c r="A935" s="38" t="s">
        <v>3451</v>
      </c>
      <c r="B935" s="39">
        <v>45083</v>
      </c>
      <c r="C935" s="40">
        <v>45084</v>
      </c>
      <c r="D935" s="41" t="s">
        <v>23</v>
      </c>
      <c r="E935" s="42" t="s">
        <v>3452</v>
      </c>
      <c r="F935" s="42" t="s">
        <v>3453</v>
      </c>
      <c r="G935" s="43">
        <v>52530000</v>
      </c>
      <c r="H935" s="44" t="s">
        <v>26</v>
      </c>
      <c r="I935" s="45" t="s">
        <v>3454</v>
      </c>
      <c r="J935" s="46">
        <v>0</v>
      </c>
      <c r="K935" s="47"/>
      <c r="L935" s="48">
        <f t="shared" si="43"/>
        <v>52530000</v>
      </c>
      <c r="M935" s="49"/>
      <c r="N935" s="50"/>
      <c r="O935" s="51"/>
      <c r="Q935" s="52">
        <v>45168</v>
      </c>
      <c r="R935" s="53" t="e">
        <f t="shared" si="44"/>
        <v>#REF!</v>
      </c>
      <c r="S935" s="54" t="e">
        <f>+#REF!-C935</f>
        <v>#REF!</v>
      </c>
      <c r="T935" s="54">
        <f t="shared" si="42"/>
        <v>84</v>
      </c>
    </row>
    <row r="936" spans="1:20" ht="17.25" customHeight="1" x14ac:dyDescent="0.25">
      <c r="A936" s="38" t="s">
        <v>3455</v>
      </c>
      <c r="B936" s="39">
        <v>45085</v>
      </c>
      <c r="C936" s="40">
        <v>45086</v>
      </c>
      <c r="D936" s="41" t="s">
        <v>23</v>
      </c>
      <c r="E936" s="42" t="s">
        <v>3456</v>
      </c>
      <c r="F936" s="42" t="s">
        <v>3457</v>
      </c>
      <c r="G936" s="43">
        <v>35863333</v>
      </c>
      <c r="H936" s="44" t="s">
        <v>26</v>
      </c>
      <c r="I936" s="45" t="s">
        <v>3458</v>
      </c>
      <c r="J936" s="46">
        <v>0</v>
      </c>
      <c r="K936" s="47"/>
      <c r="L936" s="48">
        <f t="shared" si="43"/>
        <v>35863333</v>
      </c>
      <c r="M936" s="49"/>
      <c r="N936" s="50"/>
      <c r="O936" s="51"/>
      <c r="Q936" s="52">
        <v>45168</v>
      </c>
      <c r="R936" s="53" t="e">
        <f t="shared" si="44"/>
        <v>#REF!</v>
      </c>
      <c r="S936" s="54" t="e">
        <f>+#REF!-C936</f>
        <v>#REF!</v>
      </c>
      <c r="T936" s="54">
        <f t="shared" si="42"/>
        <v>82</v>
      </c>
    </row>
    <row r="937" spans="1:20" ht="17.25" customHeight="1" x14ac:dyDescent="0.25">
      <c r="A937" s="38" t="s">
        <v>3459</v>
      </c>
      <c r="B937" s="39">
        <v>45083</v>
      </c>
      <c r="C937" s="40">
        <v>45084</v>
      </c>
      <c r="D937" s="41" t="s">
        <v>23</v>
      </c>
      <c r="E937" s="42" t="s">
        <v>3460</v>
      </c>
      <c r="F937" s="42" t="s">
        <v>3461</v>
      </c>
      <c r="G937" s="43">
        <v>36720000</v>
      </c>
      <c r="H937" s="44" t="s">
        <v>26</v>
      </c>
      <c r="I937" s="45" t="s">
        <v>3462</v>
      </c>
      <c r="J937" s="46">
        <v>0</v>
      </c>
      <c r="K937" s="47"/>
      <c r="L937" s="48">
        <f t="shared" si="43"/>
        <v>36720000</v>
      </c>
      <c r="M937" s="49"/>
      <c r="N937" s="50"/>
      <c r="O937" s="51"/>
      <c r="Q937" s="52">
        <v>45168</v>
      </c>
      <c r="R937" s="53" t="e">
        <f t="shared" si="44"/>
        <v>#REF!</v>
      </c>
      <c r="S937" s="54" t="e">
        <f>+#REF!-C937</f>
        <v>#REF!</v>
      </c>
      <c r="T937" s="54">
        <f t="shared" si="42"/>
        <v>84</v>
      </c>
    </row>
    <row r="938" spans="1:20" ht="17.25" customHeight="1" x14ac:dyDescent="0.25">
      <c r="A938" s="38" t="s">
        <v>3463</v>
      </c>
      <c r="B938" s="39">
        <v>45084</v>
      </c>
      <c r="C938" s="40">
        <v>45085</v>
      </c>
      <c r="D938" s="41" t="s">
        <v>23</v>
      </c>
      <c r="E938" s="42" t="s">
        <v>3464</v>
      </c>
      <c r="F938" s="42" t="s">
        <v>3465</v>
      </c>
      <c r="G938" s="43">
        <v>35020000</v>
      </c>
      <c r="H938" s="44" t="s">
        <v>26</v>
      </c>
      <c r="I938" s="45" t="s">
        <v>3466</v>
      </c>
      <c r="J938" s="46">
        <v>0</v>
      </c>
      <c r="K938" s="47"/>
      <c r="L938" s="48">
        <f t="shared" si="43"/>
        <v>35020000</v>
      </c>
      <c r="M938" s="49"/>
      <c r="N938" s="50"/>
      <c r="O938" s="51"/>
      <c r="Q938" s="52">
        <v>45168</v>
      </c>
      <c r="R938" s="53" t="e">
        <f t="shared" si="44"/>
        <v>#REF!</v>
      </c>
      <c r="S938" s="54" t="e">
        <f>+#REF!-C938</f>
        <v>#REF!</v>
      </c>
      <c r="T938" s="54">
        <f t="shared" si="42"/>
        <v>83</v>
      </c>
    </row>
    <row r="939" spans="1:20" ht="17.25" customHeight="1" x14ac:dyDescent="0.25">
      <c r="A939" s="38" t="s">
        <v>3467</v>
      </c>
      <c r="B939" s="39">
        <v>45084</v>
      </c>
      <c r="C939" s="40">
        <v>45084</v>
      </c>
      <c r="D939" s="41" t="s">
        <v>23</v>
      </c>
      <c r="E939" s="42" t="s">
        <v>3468</v>
      </c>
      <c r="F939" s="42" t="s">
        <v>3469</v>
      </c>
      <c r="G939" s="43">
        <v>31518000</v>
      </c>
      <c r="H939" s="44" t="s">
        <v>26</v>
      </c>
      <c r="I939" s="45" t="s">
        <v>3470</v>
      </c>
      <c r="J939" s="46">
        <v>0</v>
      </c>
      <c r="K939" s="47"/>
      <c r="L939" s="48">
        <f t="shared" si="43"/>
        <v>31518000</v>
      </c>
      <c r="M939" s="49"/>
      <c r="N939" s="50"/>
      <c r="O939" s="51"/>
      <c r="Q939" s="52">
        <v>45168</v>
      </c>
      <c r="R939" s="53" t="e">
        <f t="shared" si="44"/>
        <v>#REF!</v>
      </c>
      <c r="S939" s="54" t="e">
        <f>+#REF!-C939</f>
        <v>#REF!</v>
      </c>
      <c r="T939" s="54">
        <f t="shared" si="42"/>
        <v>84</v>
      </c>
    </row>
    <row r="940" spans="1:20" ht="17.25" customHeight="1" x14ac:dyDescent="0.25">
      <c r="A940" s="38" t="s">
        <v>3471</v>
      </c>
      <c r="B940" s="39">
        <v>45097</v>
      </c>
      <c r="C940" s="40">
        <v>45097</v>
      </c>
      <c r="D940" s="41" t="s">
        <v>2562</v>
      </c>
      <c r="E940" s="42" t="s">
        <v>3472</v>
      </c>
      <c r="F940" s="42" t="s">
        <v>3473</v>
      </c>
      <c r="G940" s="43">
        <v>48362171</v>
      </c>
      <c r="H940" s="44" t="s">
        <v>2565</v>
      </c>
      <c r="I940" s="45" t="s">
        <v>3474</v>
      </c>
      <c r="J940" s="46">
        <v>0</v>
      </c>
      <c r="K940" s="47"/>
      <c r="L940" s="48">
        <f t="shared" si="43"/>
        <v>48362171</v>
      </c>
      <c r="M940" s="49"/>
      <c r="N940" s="50"/>
      <c r="O940" s="51"/>
      <c r="Q940" s="52">
        <v>45168</v>
      </c>
      <c r="R940" s="53" t="e">
        <f t="shared" si="44"/>
        <v>#REF!</v>
      </c>
      <c r="S940" s="54" t="e">
        <f>+#REF!-C940</f>
        <v>#REF!</v>
      </c>
      <c r="T940" s="54">
        <f t="shared" si="42"/>
        <v>71</v>
      </c>
    </row>
    <row r="941" spans="1:20" ht="17.25" customHeight="1" x14ac:dyDescent="0.25">
      <c r="A941" s="38" t="s">
        <v>3475</v>
      </c>
      <c r="B941" s="39">
        <v>45085</v>
      </c>
      <c r="C941" s="40">
        <v>45085</v>
      </c>
      <c r="D941" s="41" t="s">
        <v>53</v>
      </c>
      <c r="E941" s="42" t="s">
        <v>3476</v>
      </c>
      <c r="F941" s="42" t="s">
        <v>3477</v>
      </c>
      <c r="G941" s="43">
        <v>25160000</v>
      </c>
      <c r="H941" s="44" t="s">
        <v>26</v>
      </c>
      <c r="I941" s="45" t="s">
        <v>3478</v>
      </c>
      <c r="J941" s="46">
        <v>0</v>
      </c>
      <c r="K941" s="47"/>
      <c r="L941" s="48">
        <f t="shared" si="43"/>
        <v>25160000</v>
      </c>
      <c r="M941" s="49"/>
      <c r="N941" s="50"/>
      <c r="O941" s="51"/>
      <c r="Q941" s="52">
        <v>45168</v>
      </c>
      <c r="R941" s="53" t="e">
        <f t="shared" si="44"/>
        <v>#REF!</v>
      </c>
      <c r="S941" s="54" t="e">
        <f>+#REF!-C941</f>
        <v>#REF!</v>
      </c>
      <c r="T941" s="54">
        <f t="shared" si="42"/>
        <v>83</v>
      </c>
    </row>
    <row r="942" spans="1:20" ht="17.25" customHeight="1" x14ac:dyDescent="0.25">
      <c r="A942" s="38" t="s">
        <v>3479</v>
      </c>
      <c r="B942" s="39">
        <v>45085</v>
      </c>
      <c r="C942" s="40">
        <v>45085</v>
      </c>
      <c r="D942" s="41" t="s">
        <v>23</v>
      </c>
      <c r="E942" s="42" t="s">
        <v>3480</v>
      </c>
      <c r="F942" s="42" t="s">
        <v>3481</v>
      </c>
      <c r="G942" s="43">
        <v>42436000</v>
      </c>
      <c r="H942" s="44" t="s">
        <v>26</v>
      </c>
      <c r="I942" s="45" t="s">
        <v>3482</v>
      </c>
      <c r="J942" s="46">
        <v>0</v>
      </c>
      <c r="K942" s="47"/>
      <c r="L942" s="48">
        <f t="shared" si="43"/>
        <v>42436000</v>
      </c>
      <c r="M942" s="49"/>
      <c r="N942" s="50"/>
      <c r="O942" s="51"/>
      <c r="Q942" s="52">
        <v>45168</v>
      </c>
      <c r="R942" s="53" t="e">
        <f t="shared" si="44"/>
        <v>#REF!</v>
      </c>
      <c r="S942" s="54" t="e">
        <f>+#REF!-C942</f>
        <v>#REF!</v>
      </c>
      <c r="T942" s="54">
        <f t="shared" si="42"/>
        <v>83</v>
      </c>
    </row>
    <row r="943" spans="1:20" ht="17.25" customHeight="1" x14ac:dyDescent="0.25">
      <c r="A943" s="38" t="s">
        <v>3483</v>
      </c>
      <c r="B943" s="39">
        <v>45097</v>
      </c>
      <c r="C943" s="40">
        <v>45097</v>
      </c>
      <c r="D943" s="41" t="s">
        <v>2562</v>
      </c>
      <c r="E943" s="42" t="s">
        <v>3484</v>
      </c>
      <c r="F943" s="42" t="s">
        <v>3485</v>
      </c>
      <c r="G943" s="43">
        <v>174944280</v>
      </c>
      <c r="H943" s="44" t="s">
        <v>26</v>
      </c>
      <c r="I943" s="45" t="s">
        <v>3486</v>
      </c>
      <c r="J943" s="46">
        <v>51900000</v>
      </c>
      <c r="K943" s="47"/>
      <c r="L943" s="48">
        <f t="shared" si="43"/>
        <v>226844280</v>
      </c>
      <c r="M943" s="49"/>
      <c r="N943" s="50"/>
      <c r="O943" s="51"/>
      <c r="Q943" s="52">
        <v>45168</v>
      </c>
      <c r="R943" s="53" t="e">
        <f t="shared" si="44"/>
        <v>#REF!</v>
      </c>
      <c r="S943" s="54" t="e">
        <f>+#REF!-C943</f>
        <v>#REF!</v>
      </c>
      <c r="T943" s="54">
        <f t="shared" si="42"/>
        <v>71</v>
      </c>
    </row>
    <row r="944" spans="1:20" ht="17.25" customHeight="1" x14ac:dyDescent="0.25">
      <c r="A944" s="38" t="s">
        <v>3487</v>
      </c>
      <c r="B944" s="39">
        <v>45105</v>
      </c>
      <c r="C944" s="40">
        <v>45113</v>
      </c>
      <c r="D944" s="41" t="s">
        <v>3488</v>
      </c>
      <c r="E944" s="42" t="s">
        <v>3489</v>
      </c>
      <c r="F944" s="42" t="s">
        <v>3490</v>
      </c>
      <c r="G944" s="43">
        <v>5783760000</v>
      </c>
      <c r="H944" s="44" t="s">
        <v>26</v>
      </c>
      <c r="I944" s="45" t="s">
        <v>3491</v>
      </c>
      <c r="J944" s="46">
        <v>0</v>
      </c>
      <c r="K944" s="47"/>
      <c r="L944" s="48">
        <f t="shared" si="43"/>
        <v>5783760000</v>
      </c>
      <c r="M944" s="49"/>
      <c r="N944" s="50"/>
      <c r="O944" s="51"/>
      <c r="Q944" s="52">
        <v>45168</v>
      </c>
      <c r="R944" s="53" t="e">
        <f t="shared" si="44"/>
        <v>#REF!</v>
      </c>
      <c r="S944" s="54" t="e">
        <f>+#REF!-C944</f>
        <v>#REF!</v>
      </c>
      <c r="T944" s="54">
        <f t="shared" si="42"/>
        <v>55</v>
      </c>
    </row>
    <row r="945" spans="1:20" ht="17.25" customHeight="1" x14ac:dyDescent="0.25">
      <c r="A945" s="38" t="s">
        <v>3492</v>
      </c>
      <c r="B945" s="39">
        <v>45107</v>
      </c>
      <c r="C945" s="40">
        <v>45113</v>
      </c>
      <c r="D945" s="41" t="s">
        <v>3488</v>
      </c>
      <c r="E945" s="42" t="s">
        <v>3493</v>
      </c>
      <c r="F945" s="42" t="s">
        <v>3494</v>
      </c>
      <c r="G945" s="43">
        <v>5783760000</v>
      </c>
      <c r="H945" s="44" t="s">
        <v>26</v>
      </c>
      <c r="I945" s="45" t="s">
        <v>3491</v>
      </c>
      <c r="J945" s="46">
        <v>0</v>
      </c>
      <c r="K945" s="47"/>
      <c r="L945" s="48">
        <f t="shared" si="43"/>
        <v>5783760000</v>
      </c>
      <c r="M945" s="49"/>
      <c r="N945" s="50"/>
      <c r="O945" s="51"/>
      <c r="Q945" s="52">
        <v>45168</v>
      </c>
      <c r="R945" s="53" t="e">
        <f t="shared" si="44"/>
        <v>#REF!</v>
      </c>
      <c r="S945" s="54" t="e">
        <f>+#REF!-C945</f>
        <v>#REF!</v>
      </c>
      <c r="T945" s="54">
        <f t="shared" si="42"/>
        <v>55</v>
      </c>
    </row>
    <row r="946" spans="1:20" ht="17.25" customHeight="1" x14ac:dyDescent="0.25">
      <c r="A946" s="38" t="s">
        <v>3495</v>
      </c>
      <c r="B946" s="39">
        <v>45107</v>
      </c>
      <c r="C946" s="40">
        <v>45113</v>
      </c>
      <c r="D946" s="41" t="s">
        <v>3488</v>
      </c>
      <c r="E946" s="42" t="s">
        <v>3496</v>
      </c>
      <c r="F946" s="42" t="s">
        <v>3497</v>
      </c>
      <c r="G946" s="43">
        <v>5783760000</v>
      </c>
      <c r="H946" s="44" t="s">
        <v>26</v>
      </c>
      <c r="I946" s="45" t="s">
        <v>3491</v>
      </c>
      <c r="J946" s="46">
        <v>0</v>
      </c>
      <c r="K946" s="47"/>
      <c r="L946" s="48">
        <f t="shared" si="43"/>
        <v>5783760000</v>
      </c>
      <c r="M946" s="49"/>
      <c r="N946" s="50"/>
      <c r="O946" s="51"/>
      <c r="Q946" s="52">
        <v>45168</v>
      </c>
      <c r="R946" s="53" t="e">
        <f t="shared" si="44"/>
        <v>#REF!</v>
      </c>
      <c r="S946" s="54" t="e">
        <f>+#REF!-C946</f>
        <v>#REF!</v>
      </c>
      <c r="T946" s="54">
        <f t="shared" si="42"/>
        <v>55</v>
      </c>
    </row>
    <row r="947" spans="1:20" ht="17.25" customHeight="1" x14ac:dyDescent="0.25">
      <c r="A947" s="38" t="s">
        <v>3498</v>
      </c>
      <c r="B947" s="39">
        <v>45107</v>
      </c>
      <c r="C947" s="40">
        <v>45113</v>
      </c>
      <c r="D947" s="41" t="s">
        <v>3488</v>
      </c>
      <c r="E947" s="42" t="s">
        <v>3499</v>
      </c>
      <c r="F947" s="42" t="s">
        <v>3500</v>
      </c>
      <c r="G947" s="43">
        <v>5762880000</v>
      </c>
      <c r="H947" s="44" t="s">
        <v>26</v>
      </c>
      <c r="I947" s="45" t="s">
        <v>3491</v>
      </c>
      <c r="J947" s="46">
        <v>0</v>
      </c>
      <c r="K947" s="47"/>
      <c r="L947" s="48">
        <f t="shared" si="43"/>
        <v>5762880000</v>
      </c>
      <c r="M947" s="49"/>
      <c r="N947" s="50"/>
      <c r="O947" s="51"/>
      <c r="Q947" s="52">
        <v>45168</v>
      </c>
      <c r="R947" s="53" t="e">
        <f t="shared" si="44"/>
        <v>#REF!</v>
      </c>
      <c r="S947" s="54" t="e">
        <f>+#REF!-C947</f>
        <v>#REF!</v>
      </c>
      <c r="T947" s="54">
        <f t="shared" si="42"/>
        <v>55</v>
      </c>
    </row>
    <row r="948" spans="1:20" ht="17.25" customHeight="1" x14ac:dyDescent="0.25">
      <c r="A948" s="38" t="s">
        <v>3501</v>
      </c>
      <c r="B948" s="39">
        <v>45086</v>
      </c>
      <c r="C948" s="40">
        <v>45090</v>
      </c>
      <c r="D948" s="41" t="s">
        <v>23</v>
      </c>
      <c r="E948" s="42" t="s">
        <v>3502</v>
      </c>
      <c r="F948" s="42" t="s">
        <v>3503</v>
      </c>
      <c r="G948" s="43">
        <v>35686667</v>
      </c>
      <c r="H948" s="44" t="s">
        <v>26</v>
      </c>
      <c r="I948" s="45" t="s">
        <v>3504</v>
      </c>
      <c r="J948" s="46">
        <v>0</v>
      </c>
      <c r="K948" s="47"/>
      <c r="L948" s="48">
        <f t="shared" si="43"/>
        <v>35686667</v>
      </c>
      <c r="M948" s="49"/>
      <c r="N948" s="50"/>
      <c r="O948" s="51"/>
      <c r="Q948" s="52">
        <v>45168</v>
      </c>
      <c r="R948" s="53" t="e">
        <f t="shared" si="44"/>
        <v>#REF!</v>
      </c>
      <c r="S948" s="54" t="e">
        <f>+#REF!-C948</f>
        <v>#REF!</v>
      </c>
      <c r="T948" s="54">
        <f t="shared" si="42"/>
        <v>78</v>
      </c>
    </row>
    <row r="949" spans="1:20" ht="17.25" customHeight="1" x14ac:dyDescent="0.25">
      <c r="A949" s="38" t="s">
        <v>3505</v>
      </c>
      <c r="B949" s="39">
        <v>45085</v>
      </c>
      <c r="C949" s="40">
        <v>45086</v>
      </c>
      <c r="D949" s="41" t="s">
        <v>23</v>
      </c>
      <c r="E949" s="42" t="s">
        <v>3506</v>
      </c>
      <c r="F949" s="42" t="s">
        <v>3503</v>
      </c>
      <c r="G949" s="43">
        <v>35686667</v>
      </c>
      <c r="H949" s="44" t="s">
        <v>26</v>
      </c>
      <c r="I949" s="45" t="s">
        <v>3507</v>
      </c>
      <c r="J949" s="46">
        <v>0</v>
      </c>
      <c r="K949" s="47"/>
      <c r="L949" s="48">
        <f t="shared" si="43"/>
        <v>35686667</v>
      </c>
      <c r="M949" s="49"/>
      <c r="N949" s="50"/>
      <c r="O949" s="51"/>
      <c r="Q949" s="52">
        <v>45168</v>
      </c>
      <c r="R949" s="53" t="e">
        <f t="shared" si="44"/>
        <v>#REF!</v>
      </c>
      <c r="S949" s="54" t="e">
        <f>+#REF!-C949</f>
        <v>#REF!</v>
      </c>
      <c r="T949" s="54">
        <f t="shared" si="42"/>
        <v>82</v>
      </c>
    </row>
    <row r="950" spans="1:20" ht="17.25" customHeight="1" x14ac:dyDescent="0.25">
      <c r="A950" s="38" t="s">
        <v>3508</v>
      </c>
      <c r="B950" s="39">
        <v>45085</v>
      </c>
      <c r="C950" s="40">
        <v>45086</v>
      </c>
      <c r="D950" s="41" t="s">
        <v>23</v>
      </c>
      <c r="E950" s="42" t="s">
        <v>3509</v>
      </c>
      <c r="F950" s="42" t="s">
        <v>3510</v>
      </c>
      <c r="G950" s="43">
        <v>41818000</v>
      </c>
      <c r="H950" s="44" t="s">
        <v>26</v>
      </c>
      <c r="I950" s="45" t="s">
        <v>3511</v>
      </c>
      <c r="J950" s="46">
        <v>0</v>
      </c>
      <c r="K950" s="47"/>
      <c r="L950" s="48">
        <f t="shared" si="43"/>
        <v>41818000</v>
      </c>
      <c r="M950" s="49"/>
      <c r="N950" s="50"/>
      <c r="O950" s="51"/>
      <c r="Q950" s="52">
        <v>45168</v>
      </c>
      <c r="R950" s="53" t="e">
        <f t="shared" si="44"/>
        <v>#REF!</v>
      </c>
      <c r="S950" s="54" t="e">
        <f>+#REF!-C950</f>
        <v>#REF!</v>
      </c>
      <c r="T950" s="54">
        <f t="shared" si="42"/>
        <v>82</v>
      </c>
    </row>
    <row r="951" spans="1:20" ht="17.25" customHeight="1" x14ac:dyDescent="0.25">
      <c r="A951" s="38" t="s">
        <v>3512</v>
      </c>
      <c r="B951" s="39">
        <v>45085</v>
      </c>
      <c r="C951" s="40">
        <v>45086</v>
      </c>
      <c r="D951" s="41" t="s">
        <v>23</v>
      </c>
      <c r="E951" s="42" t="s">
        <v>3513</v>
      </c>
      <c r="F951" s="42" t="s">
        <v>3503</v>
      </c>
      <c r="G951" s="43">
        <v>36393333</v>
      </c>
      <c r="H951" s="44" t="s">
        <v>26</v>
      </c>
      <c r="I951" s="45" t="s">
        <v>3514</v>
      </c>
      <c r="J951" s="46">
        <v>0</v>
      </c>
      <c r="K951" s="47"/>
      <c r="L951" s="48">
        <f t="shared" si="43"/>
        <v>36393333</v>
      </c>
      <c r="M951" s="49"/>
      <c r="N951" s="50"/>
      <c r="O951" s="51"/>
      <c r="Q951" s="52">
        <v>45168</v>
      </c>
      <c r="R951" s="53" t="e">
        <f t="shared" si="44"/>
        <v>#REF!</v>
      </c>
      <c r="S951" s="54" t="e">
        <f>+#REF!-C951</f>
        <v>#REF!</v>
      </c>
      <c r="T951" s="54">
        <f t="shared" si="42"/>
        <v>82</v>
      </c>
    </row>
    <row r="952" spans="1:20" ht="17.25" customHeight="1" x14ac:dyDescent="0.25">
      <c r="A952" s="38" t="s">
        <v>3515</v>
      </c>
      <c r="B952" s="39">
        <v>45090</v>
      </c>
      <c r="C952" s="40">
        <v>45090</v>
      </c>
      <c r="D952" s="41" t="s">
        <v>23</v>
      </c>
      <c r="E952" s="42" t="s">
        <v>3516</v>
      </c>
      <c r="F952" s="42" t="s">
        <v>3517</v>
      </c>
      <c r="G952" s="43">
        <v>42900000</v>
      </c>
      <c r="H952" s="44" t="s">
        <v>26</v>
      </c>
      <c r="I952" s="45" t="s">
        <v>3518</v>
      </c>
      <c r="J952" s="46">
        <v>0</v>
      </c>
      <c r="K952" s="47"/>
      <c r="L952" s="48">
        <f t="shared" si="43"/>
        <v>42900000</v>
      </c>
      <c r="M952" s="49"/>
      <c r="N952" s="50"/>
      <c r="O952" s="51"/>
      <c r="Q952" s="52">
        <v>45168</v>
      </c>
      <c r="R952" s="53" t="e">
        <f t="shared" si="44"/>
        <v>#REF!</v>
      </c>
      <c r="S952" s="54" t="e">
        <f>+#REF!-C952</f>
        <v>#REF!</v>
      </c>
      <c r="T952" s="54">
        <f t="shared" si="42"/>
        <v>78</v>
      </c>
    </row>
    <row r="953" spans="1:20" ht="17.25" customHeight="1" x14ac:dyDescent="0.25">
      <c r="A953" s="38" t="s">
        <v>3519</v>
      </c>
      <c r="B953" s="39">
        <v>45097</v>
      </c>
      <c r="C953" s="40">
        <v>45097</v>
      </c>
      <c r="D953" s="41" t="s">
        <v>23</v>
      </c>
      <c r="E953" s="42" t="s">
        <v>3520</v>
      </c>
      <c r="F953" s="42" t="s">
        <v>3521</v>
      </c>
      <c r="G953" s="43">
        <v>35686667</v>
      </c>
      <c r="H953" s="44" t="s">
        <v>26</v>
      </c>
      <c r="I953" s="45" t="s">
        <v>3522</v>
      </c>
      <c r="J953" s="46">
        <v>0</v>
      </c>
      <c r="K953" s="47"/>
      <c r="L953" s="48">
        <f t="shared" si="43"/>
        <v>35686667</v>
      </c>
      <c r="M953" s="49"/>
      <c r="N953" s="50"/>
      <c r="O953" s="51"/>
      <c r="Q953" s="52">
        <v>45168</v>
      </c>
      <c r="R953" s="53" t="e">
        <f t="shared" si="44"/>
        <v>#REF!</v>
      </c>
      <c r="S953" s="54" t="e">
        <f>+#REF!-C953</f>
        <v>#REF!</v>
      </c>
      <c r="T953" s="54">
        <f t="shared" si="42"/>
        <v>71</v>
      </c>
    </row>
    <row r="954" spans="1:20" ht="17.25" customHeight="1" x14ac:dyDescent="0.25">
      <c r="A954" s="38" t="s">
        <v>3523</v>
      </c>
      <c r="B954" s="39">
        <v>45092</v>
      </c>
      <c r="C954" s="40">
        <v>45097</v>
      </c>
      <c r="D954" s="41" t="s">
        <v>23</v>
      </c>
      <c r="E954" s="42" t="s">
        <v>3524</v>
      </c>
      <c r="F954" s="42" t="s">
        <v>3525</v>
      </c>
      <c r="G954" s="43">
        <v>41612000</v>
      </c>
      <c r="H954" s="44" t="s">
        <v>26</v>
      </c>
      <c r="I954" s="45" t="s">
        <v>3526</v>
      </c>
      <c r="J954" s="46">
        <v>0</v>
      </c>
      <c r="K954" s="47"/>
      <c r="L954" s="48">
        <f t="shared" si="43"/>
        <v>41612000</v>
      </c>
      <c r="M954" s="49"/>
      <c r="N954" s="50"/>
      <c r="O954" s="51"/>
      <c r="Q954" s="52">
        <v>45168</v>
      </c>
      <c r="R954" s="53" t="e">
        <f t="shared" si="44"/>
        <v>#REF!</v>
      </c>
      <c r="S954" s="54" t="e">
        <f>+#REF!-C954</f>
        <v>#REF!</v>
      </c>
      <c r="T954" s="54">
        <f t="shared" si="42"/>
        <v>71</v>
      </c>
    </row>
    <row r="955" spans="1:20" ht="17.25" customHeight="1" x14ac:dyDescent="0.25">
      <c r="A955" s="38" t="s">
        <v>3527</v>
      </c>
      <c r="B955" s="39">
        <v>45092</v>
      </c>
      <c r="C955" s="40">
        <v>45097</v>
      </c>
      <c r="D955" s="41" t="s">
        <v>23</v>
      </c>
      <c r="E955" s="42" t="s">
        <v>3528</v>
      </c>
      <c r="F955" s="42" t="s">
        <v>3529</v>
      </c>
      <c r="G955" s="43">
        <v>60152000</v>
      </c>
      <c r="H955" s="44" t="s">
        <v>26</v>
      </c>
      <c r="I955" s="45" t="s">
        <v>3530</v>
      </c>
      <c r="J955" s="46">
        <v>0</v>
      </c>
      <c r="K955" s="47"/>
      <c r="L955" s="48">
        <f t="shared" si="43"/>
        <v>60152000</v>
      </c>
      <c r="M955" s="49"/>
      <c r="N955" s="50"/>
      <c r="O955" s="51"/>
      <c r="Q955" s="52">
        <v>45168</v>
      </c>
      <c r="R955" s="53" t="e">
        <f t="shared" si="44"/>
        <v>#REF!</v>
      </c>
      <c r="S955" s="54" t="e">
        <f>+#REF!-C955</f>
        <v>#REF!</v>
      </c>
      <c r="T955" s="54">
        <f t="shared" si="42"/>
        <v>71</v>
      </c>
    </row>
    <row r="956" spans="1:20" ht="17.25" customHeight="1" x14ac:dyDescent="0.25">
      <c r="A956" s="38" t="s">
        <v>3531</v>
      </c>
      <c r="B956" s="39">
        <v>45091</v>
      </c>
      <c r="C956" s="40">
        <v>45092</v>
      </c>
      <c r="D956" s="41" t="s">
        <v>23</v>
      </c>
      <c r="E956" s="42" t="s">
        <v>3532</v>
      </c>
      <c r="F956" s="42" t="s">
        <v>3533</v>
      </c>
      <c r="G956" s="43">
        <v>54000000</v>
      </c>
      <c r="H956" s="44" t="s">
        <v>26</v>
      </c>
      <c r="I956" s="45" t="s">
        <v>3534</v>
      </c>
      <c r="J956" s="46">
        <v>0</v>
      </c>
      <c r="K956" s="47"/>
      <c r="L956" s="48">
        <f t="shared" si="43"/>
        <v>54000000</v>
      </c>
      <c r="M956" s="49"/>
      <c r="N956" s="50"/>
      <c r="O956" s="51"/>
      <c r="Q956" s="52">
        <v>45168</v>
      </c>
      <c r="R956" s="53" t="e">
        <f t="shared" si="44"/>
        <v>#REF!</v>
      </c>
      <c r="S956" s="54" t="e">
        <f>+#REF!-C956</f>
        <v>#REF!</v>
      </c>
      <c r="T956" s="54">
        <f t="shared" si="42"/>
        <v>76</v>
      </c>
    </row>
    <row r="957" spans="1:20" ht="17.25" customHeight="1" x14ac:dyDescent="0.25">
      <c r="A957" s="38" t="s">
        <v>3535</v>
      </c>
      <c r="B957" s="39">
        <v>45092</v>
      </c>
      <c r="C957" s="40">
        <v>45093</v>
      </c>
      <c r="D957" s="41" t="s">
        <v>23</v>
      </c>
      <c r="E957" s="42" t="s">
        <v>3536</v>
      </c>
      <c r="F957" s="42" t="s">
        <v>3537</v>
      </c>
      <c r="G957" s="43">
        <v>36000000</v>
      </c>
      <c r="H957" s="44" t="s">
        <v>26</v>
      </c>
      <c r="I957" s="45" t="s">
        <v>3538</v>
      </c>
      <c r="J957" s="46">
        <v>0</v>
      </c>
      <c r="K957" s="47"/>
      <c r="L957" s="48">
        <f t="shared" si="43"/>
        <v>36000000</v>
      </c>
      <c r="M957" s="49"/>
      <c r="N957" s="50"/>
      <c r="O957" s="51"/>
      <c r="Q957" s="52">
        <v>45168</v>
      </c>
      <c r="R957" s="53" t="e">
        <f t="shared" si="44"/>
        <v>#REF!</v>
      </c>
      <c r="S957" s="54" t="e">
        <f>+#REF!-C957</f>
        <v>#REF!</v>
      </c>
      <c r="T957" s="54">
        <f t="shared" si="42"/>
        <v>75</v>
      </c>
    </row>
    <row r="958" spans="1:20" ht="17.25" customHeight="1" x14ac:dyDescent="0.25">
      <c r="A958" s="38" t="s">
        <v>3539</v>
      </c>
      <c r="B958" s="39">
        <v>45092</v>
      </c>
      <c r="C958" s="40">
        <v>45093</v>
      </c>
      <c r="D958" s="41" t="s">
        <v>53</v>
      </c>
      <c r="E958" s="42" t="s">
        <v>3540</v>
      </c>
      <c r="F958" s="42" t="s">
        <v>3541</v>
      </c>
      <c r="G958" s="43">
        <v>28140000</v>
      </c>
      <c r="H958" s="44" t="s">
        <v>26</v>
      </c>
      <c r="I958" s="45" t="s">
        <v>3542</v>
      </c>
      <c r="J958" s="46">
        <v>0</v>
      </c>
      <c r="K958" s="47"/>
      <c r="L958" s="48">
        <f t="shared" si="43"/>
        <v>28140000</v>
      </c>
      <c r="M958" s="49"/>
      <c r="N958" s="50"/>
      <c r="O958" s="51"/>
      <c r="Q958" s="52">
        <v>45168</v>
      </c>
      <c r="R958" s="53" t="e">
        <f t="shared" si="44"/>
        <v>#REF!</v>
      </c>
      <c r="S958" s="54" t="e">
        <f>+#REF!-C958</f>
        <v>#REF!</v>
      </c>
      <c r="T958" s="54">
        <f t="shared" si="42"/>
        <v>75</v>
      </c>
    </row>
    <row r="959" spans="1:20" ht="17.25" customHeight="1" x14ac:dyDescent="0.25">
      <c r="A959" s="38" t="s">
        <v>3543</v>
      </c>
      <c r="B959" s="39">
        <v>45091</v>
      </c>
      <c r="C959" s="40">
        <v>45092</v>
      </c>
      <c r="D959" s="41" t="s">
        <v>23</v>
      </c>
      <c r="E959" s="42" t="s">
        <v>3544</v>
      </c>
      <c r="F959" s="42" t="s">
        <v>3545</v>
      </c>
      <c r="G959" s="43">
        <v>37000000</v>
      </c>
      <c r="H959" s="44" t="s">
        <v>26</v>
      </c>
      <c r="I959" s="45" t="s">
        <v>3546</v>
      </c>
      <c r="J959" s="46">
        <v>0</v>
      </c>
      <c r="K959" s="47"/>
      <c r="L959" s="48">
        <f t="shared" si="43"/>
        <v>37000000</v>
      </c>
      <c r="M959" s="49"/>
      <c r="N959" s="50"/>
      <c r="O959" s="51"/>
      <c r="Q959" s="52">
        <v>45168</v>
      </c>
      <c r="R959" s="53" t="e">
        <f t="shared" si="44"/>
        <v>#REF!</v>
      </c>
      <c r="S959" s="54" t="e">
        <f>+#REF!-C959</f>
        <v>#REF!</v>
      </c>
      <c r="T959" s="54">
        <f t="shared" si="42"/>
        <v>76</v>
      </c>
    </row>
    <row r="960" spans="1:20" ht="17.25" customHeight="1" x14ac:dyDescent="0.25">
      <c r="A960" s="38" t="s">
        <v>3547</v>
      </c>
      <c r="B960" s="39">
        <v>45092</v>
      </c>
      <c r="C960" s="40">
        <v>45098</v>
      </c>
      <c r="D960" s="41" t="s">
        <v>23</v>
      </c>
      <c r="E960" s="42" t="s">
        <v>3548</v>
      </c>
      <c r="F960" s="42" t="s">
        <v>3549</v>
      </c>
      <c r="G960" s="43">
        <v>35863333</v>
      </c>
      <c r="H960" s="44" t="s">
        <v>26</v>
      </c>
      <c r="I960" s="45" t="s">
        <v>3550</v>
      </c>
      <c r="J960" s="46">
        <v>0</v>
      </c>
      <c r="K960" s="47"/>
      <c r="L960" s="48">
        <f t="shared" si="43"/>
        <v>35863333</v>
      </c>
      <c r="M960" s="49"/>
      <c r="N960" s="50"/>
      <c r="O960" s="51"/>
      <c r="Q960" s="52">
        <v>45168</v>
      </c>
      <c r="R960" s="53" t="e">
        <f t="shared" si="44"/>
        <v>#REF!</v>
      </c>
      <c r="S960" s="54" t="e">
        <f>+#REF!-C960</f>
        <v>#REF!</v>
      </c>
      <c r="T960" s="54">
        <f t="shared" si="42"/>
        <v>70</v>
      </c>
    </row>
    <row r="961" spans="1:20" ht="17.25" customHeight="1" x14ac:dyDescent="0.25">
      <c r="A961" s="38" t="s">
        <v>3551</v>
      </c>
      <c r="B961" s="39">
        <v>45090</v>
      </c>
      <c r="C961" s="40">
        <v>45091</v>
      </c>
      <c r="D961" s="41" t="s">
        <v>23</v>
      </c>
      <c r="E961" s="42" t="s">
        <v>1971</v>
      </c>
      <c r="F961" s="42" t="s">
        <v>3552</v>
      </c>
      <c r="G961" s="43">
        <v>69228500</v>
      </c>
      <c r="H961" s="44" t="s">
        <v>26</v>
      </c>
      <c r="I961" s="45" t="s">
        <v>3553</v>
      </c>
      <c r="J961" s="46">
        <v>0</v>
      </c>
      <c r="K961" s="47"/>
      <c r="L961" s="48">
        <f t="shared" si="43"/>
        <v>69228500</v>
      </c>
      <c r="M961" s="49"/>
      <c r="N961" s="50"/>
      <c r="O961" s="51"/>
      <c r="Q961" s="52">
        <v>45168</v>
      </c>
      <c r="R961" s="53" t="e">
        <f t="shared" si="44"/>
        <v>#REF!</v>
      </c>
      <c r="S961" s="54" t="e">
        <f>+#REF!-C961</f>
        <v>#REF!</v>
      </c>
      <c r="T961" s="54">
        <f t="shared" si="42"/>
        <v>77</v>
      </c>
    </row>
    <row r="962" spans="1:20" ht="17.25" customHeight="1" x14ac:dyDescent="0.25">
      <c r="A962" s="38" t="s">
        <v>3554</v>
      </c>
      <c r="B962" s="39">
        <v>45086</v>
      </c>
      <c r="C962" s="40">
        <v>45091</v>
      </c>
      <c r="D962" s="41" t="s">
        <v>23</v>
      </c>
      <c r="E962" s="42" t="s">
        <v>3555</v>
      </c>
      <c r="F962" s="42" t="s">
        <v>3556</v>
      </c>
      <c r="G962" s="43">
        <v>36666667</v>
      </c>
      <c r="H962" s="44" t="s">
        <v>26</v>
      </c>
      <c r="I962" s="45" t="s">
        <v>3557</v>
      </c>
      <c r="J962" s="46">
        <v>0</v>
      </c>
      <c r="K962" s="47"/>
      <c r="L962" s="48">
        <f t="shared" si="43"/>
        <v>36666667</v>
      </c>
      <c r="M962" s="49"/>
      <c r="N962" s="50"/>
      <c r="O962" s="51"/>
      <c r="Q962" s="52">
        <v>45168</v>
      </c>
      <c r="R962" s="53" t="e">
        <f t="shared" si="44"/>
        <v>#REF!</v>
      </c>
      <c r="S962" s="54" t="e">
        <f>+#REF!-C962</f>
        <v>#REF!</v>
      </c>
      <c r="T962" s="54">
        <f t="shared" si="42"/>
        <v>77</v>
      </c>
    </row>
    <row r="963" spans="1:20" ht="17.25" customHeight="1" x14ac:dyDescent="0.25">
      <c r="A963" s="38" t="s">
        <v>3558</v>
      </c>
      <c r="B963" s="39">
        <v>45091</v>
      </c>
      <c r="C963" s="40">
        <v>45092</v>
      </c>
      <c r="D963" s="41" t="s">
        <v>53</v>
      </c>
      <c r="E963" s="42" t="s">
        <v>3559</v>
      </c>
      <c r="F963" s="42" t="s">
        <v>3560</v>
      </c>
      <c r="G963" s="43">
        <v>20400000</v>
      </c>
      <c r="H963" s="44" t="s">
        <v>26</v>
      </c>
      <c r="I963" s="45" t="s">
        <v>3561</v>
      </c>
      <c r="J963" s="46">
        <v>1813333</v>
      </c>
      <c r="K963" s="47"/>
      <c r="L963" s="48">
        <f t="shared" si="43"/>
        <v>22213333</v>
      </c>
      <c r="M963" s="49"/>
      <c r="N963" s="50"/>
      <c r="O963" s="51"/>
      <c r="Q963" s="52">
        <v>45168</v>
      </c>
      <c r="R963" s="53" t="e">
        <f t="shared" si="44"/>
        <v>#REF!</v>
      </c>
      <c r="S963" s="54" t="e">
        <f>+#REF!-C963</f>
        <v>#REF!</v>
      </c>
      <c r="T963" s="54">
        <f t="shared" si="42"/>
        <v>76</v>
      </c>
    </row>
    <row r="964" spans="1:20" ht="17.25" customHeight="1" x14ac:dyDescent="0.25">
      <c r="A964" s="38" t="s">
        <v>3562</v>
      </c>
      <c r="B964" s="39">
        <v>45090</v>
      </c>
      <c r="C964" s="40">
        <v>45091</v>
      </c>
      <c r="D964" s="41" t="s">
        <v>23</v>
      </c>
      <c r="E964" s="42" t="s">
        <v>3563</v>
      </c>
      <c r="F964" s="42" t="s">
        <v>3564</v>
      </c>
      <c r="G964" s="43">
        <v>25970000</v>
      </c>
      <c r="H964" s="44" t="s">
        <v>26</v>
      </c>
      <c r="I964" s="45" t="s">
        <v>3565</v>
      </c>
      <c r="J964" s="46">
        <v>0</v>
      </c>
      <c r="K964" s="47"/>
      <c r="L964" s="48">
        <f t="shared" si="43"/>
        <v>25970000</v>
      </c>
      <c r="M964" s="49"/>
      <c r="N964" s="50"/>
      <c r="O964" s="51"/>
      <c r="Q964" s="52">
        <v>45168</v>
      </c>
      <c r="R964" s="53" t="e">
        <f t="shared" si="44"/>
        <v>#REF!</v>
      </c>
      <c r="S964" s="54" t="e">
        <f>+#REF!-C964</f>
        <v>#REF!</v>
      </c>
      <c r="T964" s="54">
        <f t="shared" si="42"/>
        <v>77</v>
      </c>
    </row>
    <row r="965" spans="1:20" ht="17.25" customHeight="1" x14ac:dyDescent="0.25">
      <c r="A965" s="38" t="s">
        <v>3566</v>
      </c>
      <c r="B965" s="39">
        <v>45106</v>
      </c>
      <c r="C965" s="40">
        <v>45106</v>
      </c>
      <c r="D965" s="41" t="s">
        <v>2562</v>
      </c>
      <c r="E965" s="42" t="s">
        <v>3567</v>
      </c>
      <c r="F965" s="42" t="s">
        <v>3568</v>
      </c>
      <c r="G965" s="43">
        <v>136499000</v>
      </c>
      <c r="H965" s="44" t="s">
        <v>2565</v>
      </c>
      <c r="I965" s="45" t="s">
        <v>3569</v>
      </c>
      <c r="J965" s="46">
        <v>0</v>
      </c>
      <c r="K965" s="47"/>
      <c r="L965" s="48">
        <f t="shared" si="43"/>
        <v>136499000</v>
      </c>
      <c r="M965" s="49"/>
      <c r="N965" s="50"/>
      <c r="O965" s="51"/>
      <c r="Q965" s="52">
        <v>45168</v>
      </c>
      <c r="R965" s="53" t="e">
        <f t="shared" si="44"/>
        <v>#REF!</v>
      </c>
      <c r="S965" s="54" t="e">
        <f>+#REF!-C965</f>
        <v>#REF!</v>
      </c>
      <c r="T965" s="54">
        <f t="shared" si="42"/>
        <v>62</v>
      </c>
    </row>
    <row r="966" spans="1:20" ht="17.25" customHeight="1" x14ac:dyDescent="0.25">
      <c r="A966" s="38" t="s">
        <v>3566</v>
      </c>
      <c r="B966" s="39">
        <v>45106</v>
      </c>
      <c r="C966" s="40">
        <v>45106</v>
      </c>
      <c r="D966" s="41" t="s">
        <v>2562</v>
      </c>
      <c r="E966" s="42" t="s">
        <v>3567</v>
      </c>
      <c r="F966" s="42" t="s">
        <v>3568</v>
      </c>
      <c r="G966" s="43">
        <v>66048000</v>
      </c>
      <c r="H966" s="44" t="s">
        <v>2565</v>
      </c>
      <c r="I966" s="45" t="s">
        <v>3569</v>
      </c>
      <c r="J966" s="46">
        <v>0</v>
      </c>
      <c r="K966" s="47"/>
      <c r="L966" s="48">
        <f t="shared" si="43"/>
        <v>66048000</v>
      </c>
      <c r="M966" s="49"/>
      <c r="N966" s="50"/>
      <c r="O966" s="51"/>
      <c r="Q966" s="52">
        <v>45168</v>
      </c>
      <c r="R966" s="53" t="e">
        <f t="shared" si="44"/>
        <v>#REF!</v>
      </c>
      <c r="S966" s="54" t="e">
        <f>+#REF!-C966</f>
        <v>#REF!</v>
      </c>
      <c r="T966" s="54">
        <f t="shared" si="42"/>
        <v>62</v>
      </c>
    </row>
    <row r="967" spans="1:20" ht="17.25" customHeight="1" x14ac:dyDescent="0.25">
      <c r="A967" s="38" t="s">
        <v>3570</v>
      </c>
      <c r="B967" s="39">
        <v>45098</v>
      </c>
      <c r="C967" s="40">
        <v>45098</v>
      </c>
      <c r="D967" s="41" t="s">
        <v>2645</v>
      </c>
      <c r="E967" s="42" t="s">
        <v>3571</v>
      </c>
      <c r="F967" s="42" t="s">
        <v>3572</v>
      </c>
      <c r="G967" s="43">
        <v>411000000</v>
      </c>
      <c r="H967" s="44" t="s">
        <v>26</v>
      </c>
      <c r="I967" s="45" t="s">
        <v>3573</v>
      </c>
      <c r="J967" s="46">
        <v>0</v>
      </c>
      <c r="K967" s="47"/>
      <c r="L967" s="48">
        <f t="shared" si="43"/>
        <v>411000000</v>
      </c>
      <c r="M967" s="49"/>
      <c r="N967" s="50"/>
      <c r="O967" s="51"/>
      <c r="Q967" s="52">
        <v>45168</v>
      </c>
      <c r="R967" s="53" t="e">
        <f t="shared" si="44"/>
        <v>#REF!</v>
      </c>
      <c r="S967" s="54" t="e">
        <f>+#REF!-C967</f>
        <v>#REF!</v>
      </c>
      <c r="T967" s="54">
        <f t="shared" si="42"/>
        <v>70</v>
      </c>
    </row>
    <row r="968" spans="1:20" ht="17.25" customHeight="1" x14ac:dyDescent="0.25">
      <c r="A968" s="38" t="s">
        <v>3570</v>
      </c>
      <c r="B968" s="39">
        <v>45098</v>
      </c>
      <c r="C968" s="40">
        <v>45098</v>
      </c>
      <c r="D968" s="41" t="s">
        <v>2645</v>
      </c>
      <c r="E968" s="42" t="s">
        <v>3571</v>
      </c>
      <c r="F968" s="42" t="s">
        <v>3572</v>
      </c>
      <c r="G968" s="43">
        <v>97524244</v>
      </c>
      <c r="H968" s="44" t="s">
        <v>2565</v>
      </c>
      <c r="I968" s="45" t="s">
        <v>3573</v>
      </c>
      <c r="J968" s="46">
        <v>0</v>
      </c>
      <c r="K968" s="47"/>
      <c r="L968" s="48">
        <f t="shared" si="43"/>
        <v>97524244</v>
      </c>
      <c r="M968" s="49"/>
      <c r="N968" s="50"/>
      <c r="O968" s="51"/>
      <c r="Q968" s="52">
        <v>45168</v>
      </c>
      <c r="R968" s="53" t="e">
        <f t="shared" si="44"/>
        <v>#REF!</v>
      </c>
      <c r="S968" s="54" t="e">
        <f>+#REF!-C968</f>
        <v>#REF!</v>
      </c>
      <c r="T968" s="54">
        <f t="shared" si="42"/>
        <v>70</v>
      </c>
    </row>
    <row r="969" spans="1:20" ht="17.25" customHeight="1" x14ac:dyDescent="0.25">
      <c r="A969" s="38" t="s">
        <v>3574</v>
      </c>
      <c r="B969" s="39">
        <v>45091</v>
      </c>
      <c r="C969" s="40">
        <v>45093</v>
      </c>
      <c r="D969" s="41" t="s">
        <v>23</v>
      </c>
      <c r="E969" s="42" t="s">
        <v>3575</v>
      </c>
      <c r="F969" s="42" t="s">
        <v>3564</v>
      </c>
      <c r="G969" s="43">
        <v>34803333</v>
      </c>
      <c r="H969" s="44" t="s">
        <v>26</v>
      </c>
      <c r="I969" s="45" t="s">
        <v>3576</v>
      </c>
      <c r="J969" s="46">
        <v>0</v>
      </c>
      <c r="K969" s="47"/>
      <c r="L969" s="48">
        <f t="shared" si="43"/>
        <v>34803333</v>
      </c>
      <c r="M969" s="49"/>
      <c r="N969" s="50"/>
      <c r="O969" s="51"/>
      <c r="Q969" s="52">
        <v>45168</v>
      </c>
      <c r="R969" s="53" t="e">
        <f t="shared" si="44"/>
        <v>#REF!</v>
      </c>
      <c r="S969" s="54" t="e">
        <f>+#REF!-C969</f>
        <v>#REF!</v>
      </c>
      <c r="T969" s="54">
        <f t="shared" si="42"/>
        <v>75</v>
      </c>
    </row>
    <row r="970" spans="1:20" ht="17.25" customHeight="1" x14ac:dyDescent="0.25">
      <c r="A970" s="38" t="s">
        <v>3577</v>
      </c>
      <c r="B970" s="39">
        <v>45092</v>
      </c>
      <c r="C970" s="40">
        <v>45093</v>
      </c>
      <c r="D970" s="41" t="s">
        <v>23</v>
      </c>
      <c r="E970" s="42" t="s">
        <v>3578</v>
      </c>
      <c r="F970" s="42" t="s">
        <v>3579</v>
      </c>
      <c r="G970" s="43">
        <v>55500000</v>
      </c>
      <c r="H970" s="44" t="s">
        <v>26</v>
      </c>
      <c r="I970" s="45" t="s">
        <v>3580</v>
      </c>
      <c r="J970" s="46">
        <v>0</v>
      </c>
      <c r="K970" s="47"/>
      <c r="L970" s="48">
        <f t="shared" si="43"/>
        <v>55500000</v>
      </c>
      <c r="M970" s="49"/>
      <c r="N970" s="50"/>
      <c r="O970" s="51"/>
      <c r="Q970" s="52">
        <v>45168</v>
      </c>
      <c r="R970" s="53" t="e">
        <f t="shared" si="44"/>
        <v>#REF!</v>
      </c>
      <c r="S970" s="54" t="e">
        <f>+#REF!-C970</f>
        <v>#REF!</v>
      </c>
      <c r="T970" s="54">
        <f t="shared" si="42"/>
        <v>75</v>
      </c>
    </row>
    <row r="971" spans="1:20" ht="17.25" customHeight="1" x14ac:dyDescent="0.25">
      <c r="A971" s="38" t="s">
        <v>3581</v>
      </c>
      <c r="B971" s="39">
        <v>45097</v>
      </c>
      <c r="C971" s="40">
        <v>45099</v>
      </c>
      <c r="D971" s="41" t="s">
        <v>23</v>
      </c>
      <c r="E971" s="42" t="s">
        <v>3582</v>
      </c>
      <c r="F971" s="42" t="s">
        <v>3583</v>
      </c>
      <c r="G971" s="43">
        <v>40788000</v>
      </c>
      <c r="H971" s="44" t="s">
        <v>26</v>
      </c>
      <c r="I971" s="45" t="s">
        <v>3584</v>
      </c>
      <c r="J971" s="46">
        <v>0</v>
      </c>
      <c r="K971" s="47"/>
      <c r="L971" s="48">
        <f t="shared" si="43"/>
        <v>40788000</v>
      </c>
      <c r="M971" s="49"/>
      <c r="N971" s="50"/>
      <c r="O971" s="51"/>
      <c r="Q971" s="52">
        <v>45168</v>
      </c>
      <c r="R971" s="53" t="e">
        <f t="shared" si="44"/>
        <v>#REF!</v>
      </c>
      <c r="S971" s="54" t="e">
        <f>+#REF!-C971</f>
        <v>#REF!</v>
      </c>
      <c r="T971" s="54">
        <f t="shared" si="42"/>
        <v>69</v>
      </c>
    </row>
    <row r="972" spans="1:20" ht="17.25" customHeight="1" x14ac:dyDescent="0.25">
      <c r="A972" s="38" t="s">
        <v>3585</v>
      </c>
      <c r="B972" s="39">
        <v>45092</v>
      </c>
      <c r="C972" s="40">
        <v>45093</v>
      </c>
      <c r="D972" s="41" t="s">
        <v>23</v>
      </c>
      <c r="E972" s="42" t="s">
        <v>2484</v>
      </c>
      <c r="F972" s="42" t="s">
        <v>3586</v>
      </c>
      <c r="G972" s="43">
        <v>36400000</v>
      </c>
      <c r="H972" s="44" t="s">
        <v>26</v>
      </c>
      <c r="I972" s="45" t="s">
        <v>3587</v>
      </c>
      <c r="J972" s="46">
        <v>0</v>
      </c>
      <c r="K972" s="47"/>
      <c r="L972" s="48">
        <f t="shared" si="43"/>
        <v>36400000</v>
      </c>
      <c r="M972" s="49"/>
      <c r="N972" s="50"/>
      <c r="O972" s="51"/>
      <c r="Q972" s="52">
        <v>45168</v>
      </c>
      <c r="R972" s="53" t="e">
        <f t="shared" si="44"/>
        <v>#REF!</v>
      </c>
      <c r="S972" s="54" t="e">
        <f>+#REF!-C972</f>
        <v>#REF!</v>
      </c>
      <c r="T972" s="54">
        <f t="shared" ref="T972:T1035" si="45">+Q972-C972</f>
        <v>75</v>
      </c>
    </row>
    <row r="973" spans="1:20" ht="17.25" customHeight="1" x14ac:dyDescent="0.25">
      <c r="A973" s="38" t="s">
        <v>3588</v>
      </c>
      <c r="B973" s="39">
        <v>45093</v>
      </c>
      <c r="C973" s="40">
        <v>45097</v>
      </c>
      <c r="D973" s="41" t="s">
        <v>53</v>
      </c>
      <c r="E973" s="42" t="s">
        <v>3589</v>
      </c>
      <c r="F973" s="42" t="s">
        <v>3590</v>
      </c>
      <c r="G973" s="43">
        <v>18077733</v>
      </c>
      <c r="H973" s="44" t="s">
        <v>26</v>
      </c>
      <c r="I973" s="45" t="s">
        <v>3591</v>
      </c>
      <c r="J973" s="46">
        <v>0</v>
      </c>
      <c r="K973" s="47"/>
      <c r="L973" s="48">
        <f t="shared" ref="L973:L1036" si="46">+G973+J973-K973</f>
        <v>18077733</v>
      </c>
      <c r="M973" s="49"/>
      <c r="N973" s="50"/>
      <c r="O973" s="51"/>
      <c r="Q973" s="52">
        <v>45168</v>
      </c>
      <c r="R973" s="53" t="e">
        <f t="shared" ref="R973:R1036" si="47">ROUND(T973/S973,2)</f>
        <v>#REF!</v>
      </c>
      <c r="S973" s="54" t="e">
        <f>+#REF!-C973</f>
        <v>#REF!</v>
      </c>
      <c r="T973" s="54">
        <f t="shared" si="45"/>
        <v>71</v>
      </c>
    </row>
    <row r="974" spans="1:20" ht="17.25" customHeight="1" x14ac:dyDescent="0.25">
      <c r="A974" s="38" t="s">
        <v>3592</v>
      </c>
      <c r="B974" s="39">
        <v>45092</v>
      </c>
      <c r="C974" s="40">
        <v>45093</v>
      </c>
      <c r="D974" s="41" t="s">
        <v>23</v>
      </c>
      <c r="E974" s="42" t="s">
        <v>3593</v>
      </c>
      <c r="F974" s="42" t="s">
        <v>3594</v>
      </c>
      <c r="G974" s="43">
        <v>58500000</v>
      </c>
      <c r="H974" s="44" t="s">
        <v>26</v>
      </c>
      <c r="I974" s="45" t="s">
        <v>3595</v>
      </c>
      <c r="J974" s="46">
        <v>0</v>
      </c>
      <c r="K974" s="47"/>
      <c r="L974" s="48">
        <f t="shared" si="46"/>
        <v>58500000</v>
      </c>
      <c r="M974" s="49"/>
      <c r="N974" s="50"/>
      <c r="O974" s="51"/>
      <c r="Q974" s="52">
        <v>45168</v>
      </c>
      <c r="R974" s="53" t="e">
        <f t="shared" si="47"/>
        <v>#REF!</v>
      </c>
      <c r="S974" s="54" t="e">
        <f>+#REF!-C974</f>
        <v>#REF!</v>
      </c>
      <c r="T974" s="54">
        <f t="shared" si="45"/>
        <v>75</v>
      </c>
    </row>
    <row r="975" spans="1:20" ht="17.25" customHeight="1" x14ac:dyDescent="0.25">
      <c r="A975" s="38" t="s">
        <v>3596</v>
      </c>
      <c r="B975" s="39">
        <v>45097</v>
      </c>
      <c r="C975" s="40">
        <v>45099</v>
      </c>
      <c r="D975" s="41" t="s">
        <v>23</v>
      </c>
      <c r="E975" s="42" t="s">
        <v>3597</v>
      </c>
      <c r="F975" s="42" t="s">
        <v>3598</v>
      </c>
      <c r="G975" s="43">
        <v>58500000</v>
      </c>
      <c r="H975" s="44" t="s">
        <v>26</v>
      </c>
      <c r="I975" s="45" t="s">
        <v>3599</v>
      </c>
      <c r="J975" s="46">
        <v>0</v>
      </c>
      <c r="K975" s="47"/>
      <c r="L975" s="48">
        <f t="shared" si="46"/>
        <v>58500000</v>
      </c>
      <c r="M975" s="49"/>
      <c r="N975" s="50"/>
      <c r="O975" s="51"/>
      <c r="Q975" s="52">
        <v>45168</v>
      </c>
      <c r="R975" s="53" t="e">
        <f t="shared" si="47"/>
        <v>#REF!</v>
      </c>
      <c r="S975" s="54" t="e">
        <f>+#REF!-C975</f>
        <v>#REF!</v>
      </c>
      <c r="T975" s="54">
        <f t="shared" si="45"/>
        <v>69</v>
      </c>
    </row>
    <row r="976" spans="1:20" ht="17.25" customHeight="1" x14ac:dyDescent="0.25">
      <c r="A976" s="38" t="s">
        <v>3600</v>
      </c>
      <c r="B976" s="39">
        <v>45092</v>
      </c>
      <c r="C976" s="40">
        <v>45093</v>
      </c>
      <c r="D976" s="41" t="s">
        <v>53</v>
      </c>
      <c r="E976" s="42" t="s">
        <v>3601</v>
      </c>
      <c r="F976" s="42" t="s">
        <v>3602</v>
      </c>
      <c r="G976" s="43">
        <v>23680000</v>
      </c>
      <c r="H976" s="44" t="s">
        <v>26</v>
      </c>
      <c r="I976" s="45" t="s">
        <v>3603</v>
      </c>
      <c r="J976" s="46">
        <v>0</v>
      </c>
      <c r="K976" s="47"/>
      <c r="L976" s="48">
        <f t="shared" si="46"/>
        <v>23680000</v>
      </c>
      <c r="M976" s="49"/>
      <c r="N976" s="50"/>
      <c r="O976" s="51"/>
      <c r="Q976" s="52">
        <v>45168</v>
      </c>
      <c r="R976" s="53" t="e">
        <f t="shared" si="47"/>
        <v>#REF!</v>
      </c>
      <c r="S976" s="54" t="e">
        <f>+#REF!-C976</f>
        <v>#REF!</v>
      </c>
      <c r="T976" s="54">
        <f t="shared" si="45"/>
        <v>75</v>
      </c>
    </row>
    <row r="977" spans="1:20" ht="17.25" customHeight="1" x14ac:dyDescent="0.25">
      <c r="A977" s="38" t="s">
        <v>3604</v>
      </c>
      <c r="B977" s="39">
        <v>45092</v>
      </c>
      <c r="C977" s="40">
        <v>45093</v>
      </c>
      <c r="D977" s="41" t="s">
        <v>23</v>
      </c>
      <c r="E977" s="42" t="s">
        <v>466</v>
      </c>
      <c r="F977" s="42" t="s">
        <v>3510</v>
      </c>
      <c r="G977" s="43">
        <v>40170000</v>
      </c>
      <c r="H977" s="44" t="s">
        <v>26</v>
      </c>
      <c r="I977" s="45" t="s">
        <v>3605</v>
      </c>
      <c r="J977" s="46">
        <v>0</v>
      </c>
      <c r="K977" s="47">
        <v>30900000</v>
      </c>
      <c r="L977" s="48">
        <f t="shared" si="46"/>
        <v>9270000</v>
      </c>
      <c r="M977" s="49"/>
      <c r="N977" s="50"/>
      <c r="O977" s="51"/>
      <c r="Q977" s="52">
        <v>45168</v>
      </c>
      <c r="R977" s="53" t="e">
        <f t="shared" si="47"/>
        <v>#REF!</v>
      </c>
      <c r="S977" s="54" t="e">
        <f>+#REF!-C977</f>
        <v>#REF!</v>
      </c>
      <c r="T977" s="54">
        <f t="shared" si="45"/>
        <v>75</v>
      </c>
    </row>
    <row r="978" spans="1:20" ht="17.25" customHeight="1" x14ac:dyDescent="0.25">
      <c r="A978" s="38" t="s">
        <v>3606</v>
      </c>
      <c r="B978" s="39">
        <v>45099</v>
      </c>
      <c r="C978" s="40">
        <v>45105</v>
      </c>
      <c r="D978" s="41" t="s">
        <v>3364</v>
      </c>
      <c r="E978" s="42" t="s">
        <v>3607</v>
      </c>
      <c r="F978" s="42" t="s">
        <v>3608</v>
      </c>
      <c r="G978" s="43">
        <v>473382</v>
      </c>
      <c r="H978" s="44" t="s">
        <v>2565</v>
      </c>
      <c r="I978" s="45" t="s">
        <v>3609</v>
      </c>
      <c r="J978" s="46">
        <v>0</v>
      </c>
      <c r="K978" s="47"/>
      <c r="L978" s="48">
        <f t="shared" si="46"/>
        <v>473382</v>
      </c>
      <c r="M978" s="49"/>
      <c r="N978" s="50"/>
      <c r="O978" s="51"/>
      <c r="Q978" s="52">
        <v>45168</v>
      </c>
      <c r="R978" s="53" t="e">
        <f t="shared" si="47"/>
        <v>#REF!</v>
      </c>
      <c r="S978" s="54" t="e">
        <f>+#REF!-C978</f>
        <v>#REF!</v>
      </c>
      <c r="T978" s="54">
        <f t="shared" si="45"/>
        <v>63</v>
      </c>
    </row>
    <row r="979" spans="1:20" ht="17.25" customHeight="1" x14ac:dyDescent="0.25">
      <c r="A979" s="38" t="s">
        <v>3606</v>
      </c>
      <c r="B979" s="39">
        <v>45099</v>
      </c>
      <c r="C979" s="40">
        <v>45105</v>
      </c>
      <c r="D979" s="41" t="s">
        <v>3364</v>
      </c>
      <c r="E979" s="42" t="s">
        <v>3607</v>
      </c>
      <c r="F979" s="42" t="s">
        <v>3608</v>
      </c>
      <c r="G979" s="43">
        <v>1335000</v>
      </c>
      <c r="H979" s="44" t="s">
        <v>2565</v>
      </c>
      <c r="I979" s="45" t="s">
        <v>3609</v>
      </c>
      <c r="J979" s="46">
        <v>0</v>
      </c>
      <c r="K979" s="47"/>
      <c r="L979" s="48">
        <f t="shared" si="46"/>
        <v>1335000</v>
      </c>
      <c r="M979" s="49"/>
      <c r="N979" s="50"/>
      <c r="O979" s="51"/>
      <c r="Q979" s="52">
        <v>45168</v>
      </c>
      <c r="R979" s="53" t="e">
        <f t="shared" si="47"/>
        <v>#REF!</v>
      </c>
      <c r="S979" s="54" t="e">
        <f>+#REF!-C979</f>
        <v>#REF!</v>
      </c>
      <c r="T979" s="54">
        <f t="shared" si="45"/>
        <v>63</v>
      </c>
    </row>
    <row r="980" spans="1:20" ht="17.25" customHeight="1" x14ac:dyDescent="0.25">
      <c r="A980" s="38" t="s">
        <v>3606</v>
      </c>
      <c r="B980" s="39">
        <v>45099</v>
      </c>
      <c r="C980" s="40">
        <v>45105</v>
      </c>
      <c r="D980" s="41" t="s">
        <v>3364</v>
      </c>
      <c r="E980" s="42" t="s">
        <v>3607</v>
      </c>
      <c r="F980" s="42" t="s">
        <v>3608</v>
      </c>
      <c r="G980" s="43">
        <v>2677500</v>
      </c>
      <c r="H980" s="44" t="s">
        <v>2565</v>
      </c>
      <c r="I980" s="45" t="s">
        <v>3609</v>
      </c>
      <c r="J980" s="46">
        <v>0</v>
      </c>
      <c r="K980" s="47"/>
      <c r="L980" s="48">
        <f t="shared" si="46"/>
        <v>2677500</v>
      </c>
      <c r="M980" s="49"/>
      <c r="N980" s="50"/>
      <c r="O980" s="51"/>
      <c r="Q980" s="52">
        <v>45168</v>
      </c>
      <c r="R980" s="53" t="e">
        <f t="shared" si="47"/>
        <v>#REF!</v>
      </c>
      <c r="S980" s="54" t="e">
        <f>+#REF!-C980</f>
        <v>#REF!</v>
      </c>
      <c r="T980" s="54">
        <f t="shared" si="45"/>
        <v>63</v>
      </c>
    </row>
    <row r="981" spans="1:20" ht="17.25" customHeight="1" x14ac:dyDescent="0.25">
      <c r="A981" s="38" t="s">
        <v>3606</v>
      </c>
      <c r="B981" s="39">
        <v>45099</v>
      </c>
      <c r="C981" s="40">
        <v>45105</v>
      </c>
      <c r="D981" s="41" t="s">
        <v>3364</v>
      </c>
      <c r="E981" s="42" t="s">
        <v>3607</v>
      </c>
      <c r="F981" s="42" t="s">
        <v>3608</v>
      </c>
      <c r="G981" s="43">
        <v>1071000</v>
      </c>
      <c r="H981" s="44" t="s">
        <v>2565</v>
      </c>
      <c r="I981" s="45" t="s">
        <v>3609</v>
      </c>
      <c r="J981" s="46">
        <v>0</v>
      </c>
      <c r="K981" s="47"/>
      <c r="L981" s="48">
        <f t="shared" si="46"/>
        <v>1071000</v>
      </c>
      <c r="M981" s="49"/>
      <c r="N981" s="50"/>
      <c r="O981" s="51"/>
      <c r="Q981" s="52">
        <v>45168</v>
      </c>
      <c r="R981" s="53" t="e">
        <f t="shared" si="47"/>
        <v>#REF!</v>
      </c>
      <c r="S981" s="54" t="e">
        <f>+#REF!-C981</f>
        <v>#REF!</v>
      </c>
      <c r="T981" s="54">
        <f t="shared" si="45"/>
        <v>63</v>
      </c>
    </row>
    <row r="982" spans="1:20" ht="17.25" customHeight="1" x14ac:dyDescent="0.25">
      <c r="A982" s="38" t="s">
        <v>3606</v>
      </c>
      <c r="B982" s="39">
        <v>45099</v>
      </c>
      <c r="C982" s="40">
        <v>45105</v>
      </c>
      <c r="D982" s="41" t="s">
        <v>3364</v>
      </c>
      <c r="E982" s="42" t="s">
        <v>3607</v>
      </c>
      <c r="F982" s="42" t="s">
        <v>3608</v>
      </c>
      <c r="G982" s="43">
        <v>534786</v>
      </c>
      <c r="H982" s="44" t="s">
        <v>2565</v>
      </c>
      <c r="I982" s="45" t="s">
        <v>3609</v>
      </c>
      <c r="J982" s="46">
        <v>0</v>
      </c>
      <c r="K982" s="47"/>
      <c r="L982" s="48">
        <f t="shared" si="46"/>
        <v>534786</v>
      </c>
      <c r="M982" s="49"/>
      <c r="N982" s="50"/>
      <c r="O982" s="51"/>
      <c r="Q982" s="52">
        <v>45168</v>
      </c>
      <c r="R982" s="53" t="e">
        <f t="shared" si="47"/>
        <v>#REF!</v>
      </c>
      <c r="S982" s="54" t="e">
        <f>+#REF!-C982</f>
        <v>#REF!</v>
      </c>
      <c r="T982" s="54">
        <f t="shared" si="45"/>
        <v>63</v>
      </c>
    </row>
    <row r="983" spans="1:20" ht="17.25" customHeight="1" x14ac:dyDescent="0.25">
      <c r="A983" s="38" t="s">
        <v>3606</v>
      </c>
      <c r="B983" s="39">
        <v>45099</v>
      </c>
      <c r="C983" s="40">
        <v>45105</v>
      </c>
      <c r="D983" s="41" t="s">
        <v>3364</v>
      </c>
      <c r="E983" s="42" t="s">
        <v>3607</v>
      </c>
      <c r="F983" s="42" t="s">
        <v>3608</v>
      </c>
      <c r="G983" s="43">
        <v>959400</v>
      </c>
      <c r="H983" s="44" t="s">
        <v>2565</v>
      </c>
      <c r="I983" s="45" t="s">
        <v>3609</v>
      </c>
      <c r="J983" s="46">
        <v>0</v>
      </c>
      <c r="K983" s="47"/>
      <c r="L983" s="48">
        <f t="shared" si="46"/>
        <v>959400</v>
      </c>
      <c r="M983" s="49"/>
      <c r="N983" s="50"/>
      <c r="O983" s="51"/>
      <c r="Q983" s="52">
        <v>45168</v>
      </c>
      <c r="R983" s="53" t="e">
        <f t="shared" si="47"/>
        <v>#REF!</v>
      </c>
      <c r="S983" s="54" t="e">
        <f>+#REF!-C983</f>
        <v>#REF!</v>
      </c>
      <c r="T983" s="54">
        <f t="shared" si="45"/>
        <v>63</v>
      </c>
    </row>
    <row r="984" spans="1:20" ht="17.25" customHeight="1" x14ac:dyDescent="0.25">
      <c r="A984" s="38" t="s">
        <v>3606</v>
      </c>
      <c r="B984" s="39">
        <v>45099</v>
      </c>
      <c r="C984" s="40">
        <v>45105</v>
      </c>
      <c r="D984" s="41" t="s">
        <v>3364</v>
      </c>
      <c r="E984" s="42" t="s">
        <v>3607</v>
      </c>
      <c r="F984" s="42" t="s">
        <v>3608</v>
      </c>
      <c r="G984" s="43">
        <v>1695000</v>
      </c>
      <c r="H984" s="44" t="s">
        <v>2565</v>
      </c>
      <c r="I984" s="45" t="s">
        <v>3609</v>
      </c>
      <c r="J984" s="46">
        <v>0</v>
      </c>
      <c r="K984" s="47"/>
      <c r="L984" s="48">
        <f t="shared" si="46"/>
        <v>1695000</v>
      </c>
      <c r="M984" s="49"/>
      <c r="N984" s="50"/>
      <c r="O984" s="51"/>
      <c r="Q984" s="52">
        <v>45168</v>
      </c>
      <c r="R984" s="53" t="e">
        <f t="shared" si="47"/>
        <v>#REF!</v>
      </c>
      <c r="S984" s="54" t="e">
        <f>+#REF!-C984</f>
        <v>#REF!</v>
      </c>
      <c r="T984" s="54">
        <f t="shared" si="45"/>
        <v>63</v>
      </c>
    </row>
    <row r="985" spans="1:20" ht="17.25" customHeight="1" x14ac:dyDescent="0.25">
      <c r="A985" s="38" t="s">
        <v>3606</v>
      </c>
      <c r="B985" s="39">
        <v>45099</v>
      </c>
      <c r="C985" s="40">
        <v>45105</v>
      </c>
      <c r="D985" s="41" t="s">
        <v>3364</v>
      </c>
      <c r="E985" s="42" t="s">
        <v>3607</v>
      </c>
      <c r="F985" s="42" t="s">
        <v>3608</v>
      </c>
      <c r="G985" s="43">
        <v>611898</v>
      </c>
      <c r="H985" s="44" t="s">
        <v>2565</v>
      </c>
      <c r="I985" s="45" t="s">
        <v>3609</v>
      </c>
      <c r="J985" s="46">
        <v>0</v>
      </c>
      <c r="K985" s="47"/>
      <c r="L985" s="48">
        <f t="shared" si="46"/>
        <v>611898</v>
      </c>
      <c r="M985" s="49"/>
      <c r="N985" s="50"/>
      <c r="O985" s="51"/>
      <c r="Q985" s="52">
        <v>45168</v>
      </c>
      <c r="R985" s="53" t="e">
        <f t="shared" si="47"/>
        <v>#REF!</v>
      </c>
      <c r="S985" s="54" t="e">
        <f>+#REF!-C985</f>
        <v>#REF!</v>
      </c>
      <c r="T985" s="54">
        <f t="shared" si="45"/>
        <v>63</v>
      </c>
    </row>
    <row r="986" spans="1:20" ht="17.25" customHeight="1" x14ac:dyDescent="0.25">
      <c r="A986" s="38" t="s">
        <v>3610</v>
      </c>
      <c r="B986" s="39">
        <v>45092</v>
      </c>
      <c r="C986" s="40">
        <v>45097</v>
      </c>
      <c r="D986" s="41" t="s">
        <v>23</v>
      </c>
      <c r="E986" s="42" t="s">
        <v>3611</v>
      </c>
      <c r="F986" s="42" t="s">
        <v>3612</v>
      </c>
      <c r="G986" s="43">
        <v>42250000</v>
      </c>
      <c r="H986" s="44" t="s">
        <v>26</v>
      </c>
      <c r="I986" s="45" t="s">
        <v>3613</v>
      </c>
      <c r="J986" s="46">
        <v>0</v>
      </c>
      <c r="K986" s="47"/>
      <c r="L986" s="48">
        <f t="shared" si="46"/>
        <v>42250000</v>
      </c>
      <c r="M986" s="49"/>
      <c r="N986" s="50"/>
      <c r="O986" s="51"/>
      <c r="Q986" s="52">
        <v>45168</v>
      </c>
      <c r="R986" s="53" t="e">
        <f t="shared" si="47"/>
        <v>#REF!</v>
      </c>
      <c r="S986" s="54" t="e">
        <f>+#REF!-C986</f>
        <v>#REF!</v>
      </c>
      <c r="T986" s="54">
        <f t="shared" si="45"/>
        <v>71</v>
      </c>
    </row>
    <row r="987" spans="1:20" ht="17.25" customHeight="1" x14ac:dyDescent="0.25">
      <c r="A987" s="38" t="s">
        <v>3614</v>
      </c>
      <c r="B987" s="39">
        <v>45092</v>
      </c>
      <c r="C987" s="40">
        <v>45093</v>
      </c>
      <c r="D987" s="41" t="s">
        <v>53</v>
      </c>
      <c r="E987" s="42" t="s">
        <v>3615</v>
      </c>
      <c r="F987" s="42" t="s">
        <v>3616</v>
      </c>
      <c r="G987" s="43">
        <v>18077733</v>
      </c>
      <c r="H987" s="44" t="s">
        <v>26</v>
      </c>
      <c r="I987" s="45" t="s">
        <v>3617</v>
      </c>
      <c r="J987" s="46">
        <v>0</v>
      </c>
      <c r="K987" s="47"/>
      <c r="L987" s="48">
        <f t="shared" si="46"/>
        <v>18077733</v>
      </c>
      <c r="M987" s="49"/>
      <c r="N987" s="50"/>
      <c r="O987" s="51"/>
      <c r="Q987" s="52">
        <v>45168</v>
      </c>
      <c r="R987" s="53" t="e">
        <f t="shared" si="47"/>
        <v>#REF!</v>
      </c>
      <c r="S987" s="54" t="e">
        <f>+#REF!-C987</f>
        <v>#REF!</v>
      </c>
      <c r="T987" s="54">
        <f t="shared" si="45"/>
        <v>75</v>
      </c>
    </row>
    <row r="988" spans="1:20" ht="17.25" customHeight="1" x14ac:dyDescent="0.25">
      <c r="A988" s="38" t="s">
        <v>3618</v>
      </c>
      <c r="B988" s="39">
        <v>45100</v>
      </c>
      <c r="C988" s="40">
        <v>45100</v>
      </c>
      <c r="D988" s="41" t="s">
        <v>23</v>
      </c>
      <c r="E988" s="42" t="s">
        <v>3619</v>
      </c>
      <c r="F988" s="42" t="s">
        <v>3620</v>
      </c>
      <c r="G988" s="43">
        <v>40376000</v>
      </c>
      <c r="H988" s="44" t="s">
        <v>26</v>
      </c>
      <c r="I988" s="45" t="s">
        <v>3621</v>
      </c>
      <c r="J988" s="46">
        <v>0</v>
      </c>
      <c r="K988" s="47"/>
      <c r="L988" s="48">
        <f t="shared" si="46"/>
        <v>40376000</v>
      </c>
      <c r="M988" s="49"/>
      <c r="N988" s="50"/>
      <c r="O988" s="51"/>
      <c r="Q988" s="52">
        <v>45168</v>
      </c>
      <c r="R988" s="53" t="e">
        <f t="shared" si="47"/>
        <v>#REF!</v>
      </c>
      <c r="S988" s="54" t="e">
        <f>+#REF!-C988</f>
        <v>#REF!</v>
      </c>
      <c r="T988" s="54">
        <f t="shared" si="45"/>
        <v>68</v>
      </c>
    </row>
    <row r="989" spans="1:20" ht="17.25" customHeight="1" x14ac:dyDescent="0.25">
      <c r="A989" s="38" t="s">
        <v>3622</v>
      </c>
      <c r="B989" s="39">
        <v>45092</v>
      </c>
      <c r="C989" s="40">
        <v>45093</v>
      </c>
      <c r="D989" s="41" t="s">
        <v>23</v>
      </c>
      <c r="E989" s="42" t="s">
        <v>3623</v>
      </c>
      <c r="F989" s="42" t="s">
        <v>3624</v>
      </c>
      <c r="G989" s="43">
        <v>34980000</v>
      </c>
      <c r="H989" s="44" t="s">
        <v>26</v>
      </c>
      <c r="I989" s="45" t="s">
        <v>3625</v>
      </c>
      <c r="J989" s="46">
        <v>0</v>
      </c>
      <c r="K989" s="47"/>
      <c r="L989" s="48">
        <f t="shared" si="46"/>
        <v>34980000</v>
      </c>
      <c r="M989" s="49"/>
      <c r="N989" s="50"/>
      <c r="O989" s="51"/>
      <c r="Q989" s="52">
        <v>45168</v>
      </c>
      <c r="R989" s="53" t="e">
        <f t="shared" si="47"/>
        <v>#REF!</v>
      </c>
      <c r="S989" s="54" t="e">
        <f>+#REF!-C989</f>
        <v>#REF!</v>
      </c>
      <c r="T989" s="54">
        <f t="shared" si="45"/>
        <v>75</v>
      </c>
    </row>
    <row r="990" spans="1:20" ht="17.25" customHeight="1" x14ac:dyDescent="0.25">
      <c r="A990" s="38" t="s">
        <v>3626</v>
      </c>
      <c r="B990" s="39">
        <v>45092</v>
      </c>
      <c r="C990" s="40">
        <v>45093</v>
      </c>
      <c r="D990" s="41" t="s">
        <v>53</v>
      </c>
      <c r="E990" s="42" t="s">
        <v>3627</v>
      </c>
      <c r="F990" s="42" t="s">
        <v>3590</v>
      </c>
      <c r="G990" s="43">
        <v>18262200</v>
      </c>
      <c r="H990" s="44" t="s">
        <v>26</v>
      </c>
      <c r="I990" s="45" t="s">
        <v>3628</v>
      </c>
      <c r="J990" s="46">
        <v>0</v>
      </c>
      <c r="K990" s="47"/>
      <c r="L990" s="48">
        <f t="shared" si="46"/>
        <v>18262200</v>
      </c>
      <c r="M990" s="49"/>
      <c r="N990" s="50"/>
      <c r="O990" s="51"/>
      <c r="Q990" s="52">
        <v>45168</v>
      </c>
      <c r="R990" s="53" t="e">
        <f t="shared" si="47"/>
        <v>#REF!</v>
      </c>
      <c r="S990" s="54" t="e">
        <f>+#REF!-C990</f>
        <v>#REF!</v>
      </c>
      <c r="T990" s="54">
        <f t="shared" si="45"/>
        <v>75</v>
      </c>
    </row>
    <row r="991" spans="1:20" ht="17.25" customHeight="1" x14ac:dyDescent="0.25">
      <c r="A991" s="38" t="s">
        <v>3629</v>
      </c>
      <c r="B991" s="39">
        <v>45093</v>
      </c>
      <c r="C991" s="40">
        <v>45097</v>
      </c>
      <c r="D991" s="41" t="s">
        <v>23</v>
      </c>
      <c r="E991" s="42" t="s">
        <v>3630</v>
      </c>
      <c r="F991" s="42" t="s">
        <v>3631</v>
      </c>
      <c r="G991" s="43">
        <v>42250000</v>
      </c>
      <c r="H991" s="44" t="s">
        <v>26</v>
      </c>
      <c r="I991" s="45" t="s">
        <v>3632</v>
      </c>
      <c r="J991" s="46">
        <v>0</v>
      </c>
      <c r="K991" s="47"/>
      <c r="L991" s="48">
        <f t="shared" si="46"/>
        <v>42250000</v>
      </c>
      <c r="M991" s="49"/>
      <c r="N991" s="50"/>
      <c r="O991" s="51"/>
      <c r="Q991" s="52">
        <v>45168</v>
      </c>
      <c r="R991" s="53" t="e">
        <f t="shared" si="47"/>
        <v>#REF!</v>
      </c>
      <c r="S991" s="54" t="e">
        <f>+#REF!-C991</f>
        <v>#REF!</v>
      </c>
      <c r="T991" s="54">
        <f t="shared" si="45"/>
        <v>71</v>
      </c>
    </row>
    <row r="992" spans="1:20" ht="17.25" customHeight="1" x14ac:dyDescent="0.25">
      <c r="A992" s="38" t="s">
        <v>3633</v>
      </c>
      <c r="B992" s="39">
        <v>45098</v>
      </c>
      <c r="C992" s="40">
        <v>45098</v>
      </c>
      <c r="D992" s="41" t="s">
        <v>3364</v>
      </c>
      <c r="E992" s="42" t="s">
        <v>3634</v>
      </c>
      <c r="F992" s="42" t="s">
        <v>3635</v>
      </c>
      <c r="G992" s="43">
        <v>21500000</v>
      </c>
      <c r="H992" s="44" t="s">
        <v>2565</v>
      </c>
      <c r="I992" s="45" t="s">
        <v>3636</v>
      </c>
      <c r="J992" s="46">
        <v>0</v>
      </c>
      <c r="K992" s="47"/>
      <c r="L992" s="48">
        <f t="shared" si="46"/>
        <v>21500000</v>
      </c>
      <c r="M992" s="49"/>
      <c r="N992" s="50"/>
      <c r="O992" s="51"/>
      <c r="Q992" s="52">
        <v>45168</v>
      </c>
      <c r="R992" s="53" t="e">
        <f t="shared" si="47"/>
        <v>#REF!</v>
      </c>
      <c r="S992" s="54" t="e">
        <f>+#REF!-C992</f>
        <v>#REF!</v>
      </c>
      <c r="T992" s="54">
        <f t="shared" si="45"/>
        <v>70</v>
      </c>
    </row>
    <row r="993" spans="1:20" ht="17.25" customHeight="1" x14ac:dyDescent="0.25">
      <c r="A993" s="38" t="s">
        <v>3637</v>
      </c>
      <c r="B993" s="39">
        <v>45093</v>
      </c>
      <c r="C993" s="40">
        <v>45097</v>
      </c>
      <c r="D993" s="41" t="s">
        <v>53</v>
      </c>
      <c r="E993" s="42" t="s">
        <v>3638</v>
      </c>
      <c r="F993" s="42" t="s">
        <v>3639</v>
      </c>
      <c r="G993" s="43">
        <v>24913333</v>
      </c>
      <c r="H993" s="44" t="s">
        <v>26</v>
      </c>
      <c r="I993" s="45" t="s">
        <v>3640</v>
      </c>
      <c r="J993" s="46">
        <v>0</v>
      </c>
      <c r="K993" s="47"/>
      <c r="L993" s="48">
        <f t="shared" si="46"/>
        <v>24913333</v>
      </c>
      <c r="M993" s="49"/>
      <c r="N993" s="50"/>
      <c r="O993" s="51"/>
      <c r="Q993" s="52">
        <v>45168</v>
      </c>
      <c r="R993" s="53" t="e">
        <f t="shared" si="47"/>
        <v>#REF!</v>
      </c>
      <c r="S993" s="54" t="e">
        <f>+#REF!-C993</f>
        <v>#REF!</v>
      </c>
      <c r="T993" s="54">
        <f t="shared" si="45"/>
        <v>71</v>
      </c>
    </row>
    <row r="994" spans="1:20" ht="17.25" customHeight="1" x14ac:dyDescent="0.25">
      <c r="A994" s="38" t="s">
        <v>3641</v>
      </c>
      <c r="B994" s="39">
        <v>45097</v>
      </c>
      <c r="C994" s="40">
        <v>45103</v>
      </c>
      <c r="D994" s="41" t="s">
        <v>23</v>
      </c>
      <c r="E994" s="42" t="s">
        <v>3642</v>
      </c>
      <c r="F994" s="42" t="s">
        <v>3643</v>
      </c>
      <c r="G994" s="43">
        <v>21012000</v>
      </c>
      <c r="H994" s="44" t="s">
        <v>26</v>
      </c>
      <c r="I994" s="45" t="s">
        <v>3644</v>
      </c>
      <c r="J994" s="46">
        <v>10506000</v>
      </c>
      <c r="K994" s="47"/>
      <c r="L994" s="48">
        <f t="shared" si="46"/>
        <v>31518000</v>
      </c>
      <c r="M994" s="49"/>
      <c r="N994" s="50"/>
      <c r="O994" s="51"/>
      <c r="Q994" s="52">
        <v>45168</v>
      </c>
      <c r="R994" s="53" t="e">
        <f t="shared" si="47"/>
        <v>#REF!</v>
      </c>
      <c r="S994" s="54" t="e">
        <f>+#REF!-C994</f>
        <v>#REF!</v>
      </c>
      <c r="T994" s="54">
        <f t="shared" si="45"/>
        <v>65</v>
      </c>
    </row>
    <row r="995" spans="1:20" ht="17.25" customHeight="1" x14ac:dyDescent="0.25">
      <c r="A995" s="38" t="s">
        <v>3645</v>
      </c>
      <c r="B995" s="39">
        <v>45098</v>
      </c>
      <c r="C995" s="40">
        <v>45099</v>
      </c>
      <c r="D995" s="41" t="s">
        <v>23</v>
      </c>
      <c r="E995" s="42" t="s">
        <v>3646</v>
      </c>
      <c r="F995" s="42" t="s">
        <v>3647</v>
      </c>
      <c r="G995" s="43">
        <v>39600000</v>
      </c>
      <c r="H995" s="44" t="s">
        <v>26</v>
      </c>
      <c r="I995" s="45" t="s">
        <v>3648</v>
      </c>
      <c r="J995" s="46">
        <v>0</v>
      </c>
      <c r="K995" s="47"/>
      <c r="L995" s="48">
        <f t="shared" si="46"/>
        <v>39600000</v>
      </c>
      <c r="M995" s="49"/>
      <c r="N995" s="50"/>
      <c r="O995" s="51"/>
      <c r="Q995" s="52">
        <v>45168</v>
      </c>
      <c r="R995" s="53" t="e">
        <f t="shared" si="47"/>
        <v>#REF!</v>
      </c>
      <c r="S995" s="54" t="e">
        <f>+#REF!-C995</f>
        <v>#REF!</v>
      </c>
      <c r="T995" s="54">
        <f t="shared" si="45"/>
        <v>69</v>
      </c>
    </row>
    <row r="996" spans="1:20" ht="17.25" customHeight="1" x14ac:dyDescent="0.25">
      <c r="A996" s="38" t="s">
        <v>3649</v>
      </c>
      <c r="B996" s="39">
        <v>45100</v>
      </c>
      <c r="C996" s="40">
        <v>45100</v>
      </c>
      <c r="D996" s="41" t="s">
        <v>23</v>
      </c>
      <c r="E996" s="42" t="s">
        <v>3650</v>
      </c>
      <c r="F996" s="42" t="s">
        <v>3651</v>
      </c>
      <c r="G996" s="43">
        <v>59500000</v>
      </c>
      <c r="H996" s="44" t="s">
        <v>26</v>
      </c>
      <c r="I996" s="45" t="s">
        <v>3652</v>
      </c>
      <c r="J996" s="46">
        <v>0</v>
      </c>
      <c r="K996" s="47"/>
      <c r="L996" s="48">
        <f t="shared" si="46"/>
        <v>59500000</v>
      </c>
      <c r="M996" s="49"/>
      <c r="N996" s="50"/>
      <c r="O996" s="51"/>
      <c r="Q996" s="52">
        <v>45168</v>
      </c>
      <c r="R996" s="53" t="e">
        <f t="shared" si="47"/>
        <v>#REF!</v>
      </c>
      <c r="S996" s="54" t="e">
        <f>+#REF!-C996</f>
        <v>#REF!</v>
      </c>
      <c r="T996" s="54">
        <f t="shared" si="45"/>
        <v>68</v>
      </c>
    </row>
    <row r="997" spans="1:20" ht="17.25" customHeight="1" x14ac:dyDescent="0.25">
      <c r="A997" s="38" t="s">
        <v>3653</v>
      </c>
      <c r="B997" s="39">
        <v>45099</v>
      </c>
      <c r="C997" s="40">
        <v>45100</v>
      </c>
      <c r="D997" s="41" t="s">
        <v>23</v>
      </c>
      <c r="E997" s="42" t="s">
        <v>3654</v>
      </c>
      <c r="F997" s="42" t="s">
        <v>3655</v>
      </c>
      <c r="G997" s="43">
        <v>59500000</v>
      </c>
      <c r="H997" s="44" t="s">
        <v>26</v>
      </c>
      <c r="I997" s="45" t="s">
        <v>3656</v>
      </c>
      <c r="J997" s="46">
        <v>0</v>
      </c>
      <c r="K997" s="47"/>
      <c r="L997" s="48">
        <f t="shared" si="46"/>
        <v>59500000</v>
      </c>
      <c r="M997" s="49"/>
      <c r="N997" s="50"/>
      <c r="O997" s="51"/>
      <c r="Q997" s="52">
        <v>45168</v>
      </c>
      <c r="R997" s="53" t="e">
        <f t="shared" si="47"/>
        <v>#REF!</v>
      </c>
      <c r="S997" s="54" t="e">
        <f>+#REF!-C997</f>
        <v>#REF!</v>
      </c>
      <c r="T997" s="54">
        <f t="shared" si="45"/>
        <v>68</v>
      </c>
    </row>
    <row r="998" spans="1:20" ht="17.25" customHeight="1" x14ac:dyDescent="0.25">
      <c r="A998" s="38" t="s">
        <v>3657</v>
      </c>
      <c r="B998" s="39">
        <v>45099</v>
      </c>
      <c r="C998" s="40">
        <v>45100</v>
      </c>
      <c r="D998" s="41" t="s">
        <v>53</v>
      </c>
      <c r="E998" s="42" t="s">
        <v>3658</v>
      </c>
      <c r="F998" s="42" t="s">
        <v>3659</v>
      </c>
      <c r="G998" s="43">
        <v>24050000</v>
      </c>
      <c r="H998" s="44" t="s">
        <v>26</v>
      </c>
      <c r="I998" s="45" t="s">
        <v>3660</v>
      </c>
      <c r="J998" s="46">
        <v>0</v>
      </c>
      <c r="K998" s="47"/>
      <c r="L998" s="48">
        <f t="shared" si="46"/>
        <v>24050000</v>
      </c>
      <c r="M998" s="49"/>
      <c r="N998" s="50"/>
      <c r="O998" s="51"/>
      <c r="Q998" s="52">
        <v>45168</v>
      </c>
      <c r="R998" s="53" t="e">
        <f t="shared" si="47"/>
        <v>#REF!</v>
      </c>
      <c r="S998" s="54" t="e">
        <f>+#REF!-C998</f>
        <v>#REF!</v>
      </c>
      <c r="T998" s="54">
        <f t="shared" si="45"/>
        <v>68</v>
      </c>
    </row>
    <row r="999" spans="1:20" ht="17.25" customHeight="1" x14ac:dyDescent="0.25">
      <c r="A999" s="38" t="s">
        <v>3661</v>
      </c>
      <c r="B999" s="39">
        <v>45098</v>
      </c>
      <c r="C999" s="40">
        <v>45099</v>
      </c>
      <c r="D999" s="41" t="s">
        <v>23</v>
      </c>
      <c r="E999" s="42" t="s">
        <v>3662</v>
      </c>
      <c r="F999" s="42" t="s">
        <v>3583</v>
      </c>
      <c r="G999" s="43">
        <v>40376000</v>
      </c>
      <c r="H999" s="44" t="s">
        <v>26</v>
      </c>
      <c r="I999" s="45" t="s">
        <v>3663</v>
      </c>
      <c r="J999" s="46">
        <v>0</v>
      </c>
      <c r="K999" s="47"/>
      <c r="L999" s="48">
        <f t="shared" si="46"/>
        <v>40376000</v>
      </c>
      <c r="M999" s="49"/>
      <c r="N999" s="50"/>
      <c r="O999" s="51"/>
      <c r="Q999" s="52">
        <v>45168</v>
      </c>
      <c r="R999" s="53" t="e">
        <f t="shared" si="47"/>
        <v>#REF!</v>
      </c>
      <c r="S999" s="54" t="e">
        <f>+#REF!-C999</f>
        <v>#REF!</v>
      </c>
      <c r="T999" s="54">
        <f t="shared" si="45"/>
        <v>69</v>
      </c>
    </row>
    <row r="1000" spans="1:20" ht="17.25" customHeight="1" x14ac:dyDescent="0.25">
      <c r="A1000" s="38" t="s">
        <v>3664</v>
      </c>
      <c r="B1000" s="39">
        <v>45097</v>
      </c>
      <c r="C1000" s="40">
        <v>45097</v>
      </c>
      <c r="D1000" s="41" t="s">
        <v>53</v>
      </c>
      <c r="E1000" s="42" t="s">
        <v>3665</v>
      </c>
      <c r="F1000" s="42" t="s">
        <v>3666</v>
      </c>
      <c r="G1000" s="43">
        <v>17339867</v>
      </c>
      <c r="H1000" s="44" t="s">
        <v>26</v>
      </c>
      <c r="I1000" s="45" t="s">
        <v>3667</v>
      </c>
      <c r="J1000" s="46">
        <v>0</v>
      </c>
      <c r="K1000" s="47"/>
      <c r="L1000" s="48">
        <f t="shared" si="46"/>
        <v>17339867</v>
      </c>
      <c r="M1000" s="49"/>
      <c r="N1000" s="50"/>
      <c r="O1000" s="51"/>
      <c r="Q1000" s="52">
        <v>45168</v>
      </c>
      <c r="R1000" s="53" t="e">
        <f t="shared" si="47"/>
        <v>#REF!</v>
      </c>
      <c r="S1000" s="54" t="e">
        <f>+#REF!-C1000</f>
        <v>#REF!</v>
      </c>
      <c r="T1000" s="54">
        <f t="shared" si="45"/>
        <v>71</v>
      </c>
    </row>
    <row r="1001" spans="1:20" ht="17.25" customHeight="1" x14ac:dyDescent="0.25">
      <c r="A1001" s="38" t="s">
        <v>3668</v>
      </c>
      <c r="B1001" s="39">
        <v>45097</v>
      </c>
      <c r="C1001" s="40">
        <v>45097</v>
      </c>
      <c r="D1001" s="41" t="s">
        <v>23</v>
      </c>
      <c r="E1001" s="42" t="s">
        <v>3669</v>
      </c>
      <c r="F1001" s="42" t="s">
        <v>3503</v>
      </c>
      <c r="G1001" s="43">
        <v>33566667</v>
      </c>
      <c r="H1001" s="44" t="s">
        <v>26</v>
      </c>
      <c r="I1001" s="45" t="s">
        <v>3670</v>
      </c>
      <c r="J1001" s="46">
        <v>0</v>
      </c>
      <c r="K1001" s="47"/>
      <c r="L1001" s="48">
        <f t="shared" si="46"/>
        <v>33566667</v>
      </c>
      <c r="M1001" s="49"/>
      <c r="N1001" s="50"/>
      <c r="O1001" s="51"/>
      <c r="Q1001" s="52">
        <v>45168</v>
      </c>
      <c r="R1001" s="53" t="e">
        <f t="shared" si="47"/>
        <v>#REF!</v>
      </c>
      <c r="S1001" s="54" t="e">
        <f>+#REF!-C1001</f>
        <v>#REF!</v>
      </c>
      <c r="T1001" s="54">
        <f t="shared" si="45"/>
        <v>71</v>
      </c>
    </row>
    <row r="1002" spans="1:20" ht="17.25" customHeight="1" x14ac:dyDescent="0.25">
      <c r="A1002" s="38" t="s">
        <v>3671</v>
      </c>
      <c r="B1002" s="39">
        <v>45097</v>
      </c>
      <c r="C1002" s="40">
        <v>45098</v>
      </c>
      <c r="D1002" s="41" t="s">
        <v>23</v>
      </c>
      <c r="E1002" s="42" t="s">
        <v>3672</v>
      </c>
      <c r="F1002" s="42" t="s">
        <v>3673</v>
      </c>
      <c r="G1002" s="43">
        <v>36000000</v>
      </c>
      <c r="H1002" s="44" t="s">
        <v>26</v>
      </c>
      <c r="I1002" s="45" t="s">
        <v>3674</v>
      </c>
      <c r="J1002" s="46">
        <v>18000000</v>
      </c>
      <c r="K1002" s="47"/>
      <c r="L1002" s="48">
        <f t="shared" si="46"/>
        <v>54000000</v>
      </c>
      <c r="M1002" s="49"/>
      <c r="N1002" s="50"/>
      <c r="O1002" s="51"/>
      <c r="Q1002" s="52">
        <v>45168</v>
      </c>
      <c r="R1002" s="53" t="e">
        <f t="shared" si="47"/>
        <v>#REF!</v>
      </c>
      <c r="S1002" s="54" t="e">
        <f>+#REF!-C1002</f>
        <v>#REF!</v>
      </c>
      <c r="T1002" s="54">
        <f t="shared" si="45"/>
        <v>70</v>
      </c>
    </row>
    <row r="1003" spans="1:20" ht="17.25" customHeight="1" x14ac:dyDescent="0.25">
      <c r="A1003" s="38" t="s">
        <v>3675</v>
      </c>
      <c r="B1003" s="39">
        <v>45100</v>
      </c>
      <c r="C1003" s="40">
        <v>45103</v>
      </c>
      <c r="D1003" s="41" t="s">
        <v>53</v>
      </c>
      <c r="E1003" s="42" t="s">
        <v>3676</v>
      </c>
      <c r="F1003" s="42" t="s">
        <v>3677</v>
      </c>
      <c r="G1003" s="43">
        <v>24666667</v>
      </c>
      <c r="H1003" s="44" t="s">
        <v>26</v>
      </c>
      <c r="I1003" s="45" t="s">
        <v>3678</v>
      </c>
      <c r="J1003" s="46">
        <v>0</v>
      </c>
      <c r="K1003" s="47"/>
      <c r="L1003" s="48">
        <f t="shared" si="46"/>
        <v>24666667</v>
      </c>
      <c r="M1003" s="49"/>
      <c r="N1003" s="50"/>
      <c r="O1003" s="51"/>
      <c r="Q1003" s="52">
        <v>45168</v>
      </c>
      <c r="R1003" s="53" t="e">
        <f t="shared" si="47"/>
        <v>#REF!</v>
      </c>
      <c r="S1003" s="54" t="e">
        <f>+#REF!-C1003</f>
        <v>#REF!</v>
      </c>
      <c r="T1003" s="54">
        <f t="shared" si="45"/>
        <v>65</v>
      </c>
    </row>
    <row r="1004" spans="1:20" ht="17.25" customHeight="1" x14ac:dyDescent="0.25">
      <c r="A1004" s="38" t="s">
        <v>3679</v>
      </c>
      <c r="B1004" s="39">
        <v>45098</v>
      </c>
      <c r="C1004" s="40">
        <v>45099</v>
      </c>
      <c r="D1004" s="41" t="s">
        <v>23</v>
      </c>
      <c r="E1004" s="42" t="s">
        <v>3680</v>
      </c>
      <c r="F1004" s="42" t="s">
        <v>3681</v>
      </c>
      <c r="G1004" s="43">
        <v>42250000</v>
      </c>
      <c r="H1004" s="44" t="s">
        <v>26</v>
      </c>
      <c r="I1004" s="45" t="s">
        <v>3682</v>
      </c>
      <c r="J1004" s="46">
        <v>0</v>
      </c>
      <c r="K1004" s="47"/>
      <c r="L1004" s="48">
        <f t="shared" si="46"/>
        <v>42250000</v>
      </c>
      <c r="M1004" s="49"/>
      <c r="N1004" s="50"/>
      <c r="O1004" s="51"/>
      <c r="Q1004" s="52">
        <v>45168</v>
      </c>
      <c r="R1004" s="53" t="e">
        <f t="shared" si="47"/>
        <v>#REF!</v>
      </c>
      <c r="S1004" s="54" t="e">
        <f>+#REF!-C1004</f>
        <v>#REF!</v>
      </c>
      <c r="T1004" s="54">
        <f t="shared" si="45"/>
        <v>69</v>
      </c>
    </row>
    <row r="1005" spans="1:20" ht="17.25" customHeight="1" x14ac:dyDescent="0.25">
      <c r="A1005" s="38" t="s">
        <v>3683</v>
      </c>
      <c r="B1005" s="39">
        <v>45098</v>
      </c>
      <c r="C1005" s="40">
        <v>45099</v>
      </c>
      <c r="D1005" s="41" t="s">
        <v>23</v>
      </c>
      <c r="E1005" s="42" t="s">
        <v>3684</v>
      </c>
      <c r="F1005" s="42" t="s">
        <v>3631</v>
      </c>
      <c r="G1005" s="43">
        <v>42250000</v>
      </c>
      <c r="H1005" s="44" t="s">
        <v>26</v>
      </c>
      <c r="I1005" s="45" t="s">
        <v>3685</v>
      </c>
      <c r="J1005" s="46">
        <v>0</v>
      </c>
      <c r="K1005" s="47"/>
      <c r="L1005" s="48">
        <f t="shared" si="46"/>
        <v>42250000</v>
      </c>
      <c r="M1005" s="49"/>
      <c r="N1005" s="50"/>
      <c r="O1005" s="51"/>
      <c r="Q1005" s="52">
        <v>45168</v>
      </c>
      <c r="R1005" s="53" t="e">
        <f t="shared" si="47"/>
        <v>#REF!</v>
      </c>
      <c r="S1005" s="54" t="e">
        <f>+#REF!-C1005</f>
        <v>#REF!</v>
      </c>
      <c r="T1005" s="54">
        <f t="shared" si="45"/>
        <v>69</v>
      </c>
    </row>
    <row r="1006" spans="1:20" ht="17.25" customHeight="1" x14ac:dyDescent="0.25">
      <c r="A1006" s="38" t="s">
        <v>3686</v>
      </c>
      <c r="B1006" s="39">
        <v>45098</v>
      </c>
      <c r="C1006" s="40">
        <v>45099</v>
      </c>
      <c r="D1006" s="41" t="s">
        <v>23</v>
      </c>
      <c r="E1006" s="42" t="s">
        <v>3687</v>
      </c>
      <c r="F1006" s="42" t="s">
        <v>3688</v>
      </c>
      <c r="G1006" s="43">
        <v>44400000</v>
      </c>
      <c r="H1006" s="44" t="s">
        <v>2913</v>
      </c>
      <c r="I1006" s="45" t="s">
        <v>3689</v>
      </c>
      <c r="J1006" s="46">
        <v>0</v>
      </c>
      <c r="K1006" s="47"/>
      <c r="L1006" s="48">
        <f t="shared" si="46"/>
        <v>44400000</v>
      </c>
      <c r="M1006" s="49"/>
      <c r="N1006" s="50"/>
      <c r="O1006" s="51"/>
      <c r="Q1006" s="52">
        <v>45168</v>
      </c>
      <c r="R1006" s="53" t="e">
        <f t="shared" si="47"/>
        <v>#REF!</v>
      </c>
      <c r="S1006" s="54" t="e">
        <f>+#REF!-C1006</f>
        <v>#REF!</v>
      </c>
      <c r="T1006" s="54">
        <f t="shared" si="45"/>
        <v>69</v>
      </c>
    </row>
    <row r="1007" spans="1:20" ht="17.25" customHeight="1" x14ac:dyDescent="0.25">
      <c r="A1007" s="38" t="s">
        <v>3690</v>
      </c>
      <c r="B1007" s="39">
        <v>45097</v>
      </c>
      <c r="C1007" s="40">
        <v>45097</v>
      </c>
      <c r="D1007" s="41" t="s">
        <v>23</v>
      </c>
      <c r="E1007" s="42" t="s">
        <v>3691</v>
      </c>
      <c r="F1007" s="42" t="s">
        <v>3692</v>
      </c>
      <c r="G1007" s="43">
        <v>108644620</v>
      </c>
      <c r="H1007" s="44" t="s">
        <v>26</v>
      </c>
      <c r="I1007" s="45" t="s">
        <v>3693</v>
      </c>
      <c r="J1007" s="46">
        <v>0</v>
      </c>
      <c r="K1007" s="47"/>
      <c r="L1007" s="48">
        <f t="shared" si="46"/>
        <v>108644620</v>
      </c>
      <c r="M1007" s="49"/>
      <c r="N1007" s="50"/>
      <c r="O1007" s="51"/>
      <c r="Q1007" s="52">
        <v>45168</v>
      </c>
      <c r="R1007" s="53" t="e">
        <f t="shared" si="47"/>
        <v>#REF!</v>
      </c>
      <c r="S1007" s="54" t="e">
        <f>+#REF!-C1007</f>
        <v>#REF!</v>
      </c>
      <c r="T1007" s="54">
        <f t="shared" si="45"/>
        <v>71</v>
      </c>
    </row>
    <row r="1008" spans="1:20" ht="17.25" customHeight="1" x14ac:dyDescent="0.25">
      <c r="A1008" s="38" t="s">
        <v>3694</v>
      </c>
      <c r="B1008" s="39">
        <v>45100</v>
      </c>
      <c r="C1008" s="40">
        <v>45103</v>
      </c>
      <c r="D1008" s="41" t="s">
        <v>23</v>
      </c>
      <c r="E1008" s="42" t="s">
        <v>3695</v>
      </c>
      <c r="F1008" s="42" t="s">
        <v>3696</v>
      </c>
      <c r="G1008" s="43">
        <v>33566667</v>
      </c>
      <c r="H1008" s="44" t="s">
        <v>26</v>
      </c>
      <c r="I1008" s="45" t="s">
        <v>3697</v>
      </c>
      <c r="J1008" s="46">
        <v>0</v>
      </c>
      <c r="K1008" s="47"/>
      <c r="L1008" s="48">
        <f t="shared" si="46"/>
        <v>33566667</v>
      </c>
      <c r="M1008" s="49"/>
      <c r="N1008" s="50"/>
      <c r="O1008" s="51"/>
      <c r="Q1008" s="52">
        <v>45168</v>
      </c>
      <c r="R1008" s="53" t="e">
        <f t="shared" si="47"/>
        <v>#REF!</v>
      </c>
      <c r="S1008" s="54" t="e">
        <f>+#REF!-C1008</f>
        <v>#REF!</v>
      </c>
      <c r="T1008" s="54">
        <f t="shared" si="45"/>
        <v>65</v>
      </c>
    </row>
    <row r="1009" spans="1:20" ht="17.25" customHeight="1" x14ac:dyDescent="0.25">
      <c r="A1009" s="38" t="s">
        <v>3698</v>
      </c>
      <c r="B1009" s="39">
        <v>45103</v>
      </c>
      <c r="C1009" s="40">
        <v>45103</v>
      </c>
      <c r="D1009" s="41" t="s">
        <v>23</v>
      </c>
      <c r="E1009" s="42" t="s">
        <v>3699</v>
      </c>
      <c r="F1009" s="42" t="s">
        <v>3700</v>
      </c>
      <c r="G1009" s="43">
        <v>40950000</v>
      </c>
      <c r="H1009" s="44" t="s">
        <v>26</v>
      </c>
      <c r="I1009" s="45" t="s">
        <v>3701</v>
      </c>
      <c r="J1009" s="46">
        <v>0</v>
      </c>
      <c r="K1009" s="47">
        <v>26866667</v>
      </c>
      <c r="L1009" s="48">
        <f t="shared" si="46"/>
        <v>14083333</v>
      </c>
      <c r="M1009" s="49"/>
      <c r="N1009" s="50"/>
      <c r="O1009" s="51"/>
      <c r="Q1009" s="52">
        <v>45168</v>
      </c>
      <c r="R1009" s="53" t="e">
        <f t="shared" si="47"/>
        <v>#REF!</v>
      </c>
      <c r="S1009" s="54" t="e">
        <f>+#REF!-C1009</f>
        <v>#REF!</v>
      </c>
      <c r="T1009" s="54">
        <f t="shared" si="45"/>
        <v>65</v>
      </c>
    </row>
    <row r="1010" spans="1:20" ht="17.25" customHeight="1" x14ac:dyDescent="0.25">
      <c r="A1010" s="38" t="s">
        <v>3702</v>
      </c>
      <c r="B1010" s="39">
        <v>45098</v>
      </c>
      <c r="C1010" s="40">
        <v>45099</v>
      </c>
      <c r="D1010" s="41" t="s">
        <v>23</v>
      </c>
      <c r="E1010" s="42" t="s">
        <v>3703</v>
      </c>
      <c r="F1010" s="42" t="s">
        <v>3704</v>
      </c>
      <c r="G1010" s="43">
        <v>48925000</v>
      </c>
      <c r="H1010" s="44" t="s">
        <v>26</v>
      </c>
      <c r="I1010" s="45" t="s">
        <v>3705</v>
      </c>
      <c r="J1010" s="46">
        <v>0</v>
      </c>
      <c r="K1010" s="47"/>
      <c r="L1010" s="48">
        <f t="shared" si="46"/>
        <v>48925000</v>
      </c>
      <c r="M1010" s="49"/>
      <c r="N1010" s="50"/>
      <c r="O1010" s="51"/>
      <c r="Q1010" s="52">
        <v>45168</v>
      </c>
      <c r="R1010" s="53" t="e">
        <f t="shared" si="47"/>
        <v>#REF!</v>
      </c>
      <c r="S1010" s="54" t="e">
        <f>+#REF!-C1010</f>
        <v>#REF!</v>
      </c>
      <c r="T1010" s="54">
        <f t="shared" si="45"/>
        <v>69</v>
      </c>
    </row>
    <row r="1011" spans="1:20" ht="17.25" customHeight="1" x14ac:dyDescent="0.25">
      <c r="A1011" s="38" t="s">
        <v>3706</v>
      </c>
      <c r="B1011" s="39">
        <v>45105</v>
      </c>
      <c r="C1011" s="40">
        <v>45106</v>
      </c>
      <c r="D1011" s="41" t="s">
        <v>53</v>
      </c>
      <c r="E1011" s="42" t="s">
        <v>3707</v>
      </c>
      <c r="F1011" s="42" t="s">
        <v>3708</v>
      </c>
      <c r="G1011" s="43">
        <v>19316666</v>
      </c>
      <c r="H1011" s="44" t="s">
        <v>26</v>
      </c>
      <c r="I1011" s="45" t="s">
        <v>3709</v>
      </c>
      <c r="J1011" s="46">
        <v>0</v>
      </c>
      <c r="K1011" s="47"/>
      <c r="L1011" s="48">
        <f t="shared" si="46"/>
        <v>19316666</v>
      </c>
      <c r="M1011" s="49"/>
      <c r="N1011" s="50"/>
      <c r="O1011" s="51"/>
      <c r="Q1011" s="52">
        <v>45168</v>
      </c>
      <c r="R1011" s="53" t="e">
        <f t="shared" si="47"/>
        <v>#REF!</v>
      </c>
      <c r="S1011" s="54" t="e">
        <f>+#REF!-C1011</f>
        <v>#REF!</v>
      </c>
      <c r="T1011" s="54">
        <f t="shared" si="45"/>
        <v>62</v>
      </c>
    </row>
    <row r="1012" spans="1:20" ht="17.25" customHeight="1" x14ac:dyDescent="0.25">
      <c r="A1012" s="38" t="s">
        <v>3710</v>
      </c>
      <c r="B1012" s="39">
        <v>45097</v>
      </c>
      <c r="C1012" s="40">
        <v>45098</v>
      </c>
      <c r="D1012" s="41" t="s">
        <v>23</v>
      </c>
      <c r="E1012" s="42" t="s">
        <v>3711</v>
      </c>
      <c r="F1012" s="42" t="s">
        <v>3712</v>
      </c>
      <c r="G1012" s="43">
        <v>58710000</v>
      </c>
      <c r="H1012" s="44" t="s">
        <v>26</v>
      </c>
      <c r="I1012" s="45" t="s">
        <v>3713</v>
      </c>
      <c r="J1012" s="46">
        <v>0</v>
      </c>
      <c r="K1012" s="47"/>
      <c r="L1012" s="48">
        <f t="shared" si="46"/>
        <v>58710000</v>
      </c>
      <c r="M1012" s="49"/>
      <c r="N1012" s="50"/>
      <c r="O1012" s="51"/>
      <c r="Q1012" s="52">
        <v>45168</v>
      </c>
      <c r="R1012" s="53" t="e">
        <f t="shared" si="47"/>
        <v>#REF!</v>
      </c>
      <c r="S1012" s="54" t="e">
        <f>+#REF!-C1012</f>
        <v>#REF!</v>
      </c>
      <c r="T1012" s="54">
        <f t="shared" si="45"/>
        <v>70</v>
      </c>
    </row>
    <row r="1013" spans="1:20" ht="17.25" customHeight="1" x14ac:dyDescent="0.25">
      <c r="A1013" s="38" t="s">
        <v>3714</v>
      </c>
      <c r="B1013" s="39">
        <v>45097</v>
      </c>
      <c r="C1013" s="40">
        <v>45098</v>
      </c>
      <c r="D1013" s="41" t="s">
        <v>23</v>
      </c>
      <c r="E1013" s="42" t="s">
        <v>3715</v>
      </c>
      <c r="F1013" s="42" t="s">
        <v>3716</v>
      </c>
      <c r="G1013" s="43">
        <v>41800000</v>
      </c>
      <c r="H1013" s="44" t="s">
        <v>26</v>
      </c>
      <c r="I1013" s="45" t="s">
        <v>3717</v>
      </c>
      <c r="J1013" s="46">
        <v>0</v>
      </c>
      <c r="K1013" s="47"/>
      <c r="L1013" s="48">
        <f t="shared" si="46"/>
        <v>41800000</v>
      </c>
      <c r="M1013" s="49"/>
      <c r="N1013" s="50"/>
      <c r="O1013" s="51"/>
      <c r="Q1013" s="52">
        <v>45168</v>
      </c>
      <c r="R1013" s="53" t="e">
        <f t="shared" si="47"/>
        <v>#REF!</v>
      </c>
      <c r="S1013" s="54" t="e">
        <f>+#REF!-C1013</f>
        <v>#REF!</v>
      </c>
      <c r="T1013" s="54">
        <f t="shared" si="45"/>
        <v>70</v>
      </c>
    </row>
    <row r="1014" spans="1:20" ht="17.25" customHeight="1" x14ac:dyDescent="0.25">
      <c r="A1014" s="38" t="s">
        <v>3718</v>
      </c>
      <c r="B1014" s="39">
        <v>45099</v>
      </c>
      <c r="C1014" s="40">
        <v>45100</v>
      </c>
      <c r="D1014" s="41" t="s">
        <v>23</v>
      </c>
      <c r="E1014" s="42" t="s">
        <v>3719</v>
      </c>
      <c r="F1014" s="42" t="s">
        <v>3624</v>
      </c>
      <c r="G1014" s="43">
        <v>34450000</v>
      </c>
      <c r="H1014" s="44" t="s">
        <v>26</v>
      </c>
      <c r="I1014" s="45" t="s">
        <v>3720</v>
      </c>
      <c r="J1014" s="46">
        <v>0</v>
      </c>
      <c r="K1014" s="47"/>
      <c r="L1014" s="48">
        <f t="shared" si="46"/>
        <v>34450000</v>
      </c>
      <c r="M1014" s="49"/>
      <c r="N1014" s="50"/>
      <c r="O1014" s="51"/>
      <c r="Q1014" s="52">
        <v>45168</v>
      </c>
      <c r="R1014" s="53" t="e">
        <f t="shared" si="47"/>
        <v>#REF!</v>
      </c>
      <c r="S1014" s="54" t="e">
        <f>+#REF!-C1014</f>
        <v>#REF!</v>
      </c>
      <c r="T1014" s="54">
        <f t="shared" si="45"/>
        <v>68</v>
      </c>
    </row>
    <row r="1015" spans="1:20" ht="17.25" customHeight="1" x14ac:dyDescent="0.25">
      <c r="A1015" s="38" t="s">
        <v>3721</v>
      </c>
      <c r="B1015" s="39">
        <v>45100</v>
      </c>
      <c r="C1015" s="40">
        <v>45103</v>
      </c>
      <c r="D1015" s="41" t="s">
        <v>23</v>
      </c>
      <c r="E1015" s="42" t="s">
        <v>3722</v>
      </c>
      <c r="F1015" s="42" t="s">
        <v>3631</v>
      </c>
      <c r="G1015" s="43">
        <v>41166667</v>
      </c>
      <c r="H1015" s="44" t="s">
        <v>26</v>
      </c>
      <c r="I1015" s="45" t="s">
        <v>3723</v>
      </c>
      <c r="J1015" s="46">
        <v>0</v>
      </c>
      <c r="K1015" s="47"/>
      <c r="L1015" s="48">
        <f t="shared" si="46"/>
        <v>41166667</v>
      </c>
      <c r="M1015" s="49"/>
      <c r="N1015" s="50"/>
      <c r="O1015" s="51"/>
      <c r="Q1015" s="52">
        <v>45168</v>
      </c>
      <c r="R1015" s="53" t="e">
        <f t="shared" si="47"/>
        <v>#REF!</v>
      </c>
      <c r="S1015" s="54" t="e">
        <f>+#REF!-C1015</f>
        <v>#REF!</v>
      </c>
      <c r="T1015" s="54">
        <f t="shared" si="45"/>
        <v>65</v>
      </c>
    </row>
    <row r="1016" spans="1:20" ht="17.25" customHeight="1" x14ac:dyDescent="0.25">
      <c r="A1016" s="38" t="s">
        <v>3724</v>
      </c>
      <c r="B1016" s="39">
        <v>45100</v>
      </c>
      <c r="C1016" s="40">
        <v>45103</v>
      </c>
      <c r="D1016" s="41" t="s">
        <v>53</v>
      </c>
      <c r="E1016" s="42" t="s">
        <v>3725</v>
      </c>
      <c r="F1016" s="42" t="s">
        <v>3590</v>
      </c>
      <c r="G1016" s="43">
        <v>17524333</v>
      </c>
      <c r="H1016" s="44" t="s">
        <v>26</v>
      </c>
      <c r="I1016" s="45" t="s">
        <v>3726</v>
      </c>
      <c r="J1016" s="46">
        <v>0</v>
      </c>
      <c r="K1016" s="47"/>
      <c r="L1016" s="48">
        <f t="shared" si="46"/>
        <v>17524333</v>
      </c>
      <c r="M1016" s="49"/>
      <c r="N1016" s="50"/>
      <c r="O1016" s="51"/>
      <c r="Q1016" s="52">
        <v>45168</v>
      </c>
      <c r="R1016" s="53" t="e">
        <f t="shared" si="47"/>
        <v>#REF!</v>
      </c>
      <c r="S1016" s="54" t="e">
        <f>+#REF!-C1016</f>
        <v>#REF!</v>
      </c>
      <c r="T1016" s="54">
        <f t="shared" si="45"/>
        <v>65</v>
      </c>
    </row>
    <row r="1017" spans="1:20" ht="17.25" customHeight="1" x14ac:dyDescent="0.25">
      <c r="A1017" s="38" t="s">
        <v>3727</v>
      </c>
      <c r="B1017" s="39">
        <v>45099</v>
      </c>
      <c r="C1017" s="40">
        <v>45100</v>
      </c>
      <c r="D1017" s="41" t="s">
        <v>23</v>
      </c>
      <c r="E1017" s="42" t="s">
        <v>3728</v>
      </c>
      <c r="F1017" s="42" t="s">
        <v>3729</v>
      </c>
      <c r="G1017" s="43">
        <v>38728000</v>
      </c>
      <c r="H1017" s="44" t="s">
        <v>26</v>
      </c>
      <c r="I1017" s="45" t="s">
        <v>3730</v>
      </c>
      <c r="J1017" s="46">
        <v>0</v>
      </c>
      <c r="K1017" s="47"/>
      <c r="L1017" s="48">
        <f t="shared" si="46"/>
        <v>38728000</v>
      </c>
      <c r="M1017" s="49"/>
      <c r="N1017" s="50"/>
      <c r="O1017" s="51"/>
      <c r="Q1017" s="52">
        <v>45168</v>
      </c>
      <c r="R1017" s="53" t="e">
        <f t="shared" si="47"/>
        <v>#REF!</v>
      </c>
      <c r="S1017" s="54" t="e">
        <f>+#REF!-C1017</f>
        <v>#REF!</v>
      </c>
      <c r="T1017" s="54">
        <f t="shared" si="45"/>
        <v>68</v>
      </c>
    </row>
    <row r="1018" spans="1:20" ht="17.25" customHeight="1" x14ac:dyDescent="0.25">
      <c r="A1018" s="38" t="s">
        <v>3731</v>
      </c>
      <c r="B1018" s="39">
        <v>45100</v>
      </c>
      <c r="C1018" s="40">
        <v>45100</v>
      </c>
      <c r="D1018" s="41" t="s">
        <v>23</v>
      </c>
      <c r="E1018" s="42" t="s">
        <v>3732</v>
      </c>
      <c r="F1018" s="42" t="s">
        <v>3733</v>
      </c>
      <c r="G1018" s="43">
        <v>38728000</v>
      </c>
      <c r="H1018" s="44" t="s">
        <v>26</v>
      </c>
      <c r="I1018" s="45" t="s">
        <v>3734</v>
      </c>
      <c r="J1018" s="46">
        <v>0</v>
      </c>
      <c r="K1018" s="47"/>
      <c r="L1018" s="48">
        <f t="shared" si="46"/>
        <v>38728000</v>
      </c>
      <c r="M1018" s="49"/>
      <c r="N1018" s="50"/>
      <c r="O1018" s="51"/>
      <c r="Q1018" s="52">
        <v>45168</v>
      </c>
      <c r="R1018" s="53" t="e">
        <f t="shared" si="47"/>
        <v>#REF!</v>
      </c>
      <c r="S1018" s="54" t="e">
        <f>+#REF!-C1018</f>
        <v>#REF!</v>
      </c>
      <c r="T1018" s="54">
        <f t="shared" si="45"/>
        <v>68</v>
      </c>
    </row>
    <row r="1019" spans="1:20" ht="17.25" customHeight="1" x14ac:dyDescent="0.25">
      <c r="A1019" s="38" t="s">
        <v>3735</v>
      </c>
      <c r="B1019" s="39">
        <v>45103</v>
      </c>
      <c r="C1019" s="40">
        <v>45103</v>
      </c>
      <c r="D1019" s="41" t="s">
        <v>53</v>
      </c>
      <c r="E1019" s="42" t="s">
        <v>3736</v>
      </c>
      <c r="F1019" s="42" t="s">
        <v>3737</v>
      </c>
      <c r="G1019" s="43">
        <v>23556667</v>
      </c>
      <c r="H1019" s="44" t="s">
        <v>26</v>
      </c>
      <c r="I1019" s="45" t="s">
        <v>3738</v>
      </c>
      <c r="J1019" s="46">
        <v>0</v>
      </c>
      <c r="K1019" s="47"/>
      <c r="L1019" s="48">
        <f t="shared" si="46"/>
        <v>23556667</v>
      </c>
      <c r="M1019" s="49"/>
      <c r="N1019" s="50"/>
      <c r="O1019" s="51"/>
      <c r="Q1019" s="52">
        <v>45168</v>
      </c>
      <c r="R1019" s="53" t="e">
        <f t="shared" si="47"/>
        <v>#REF!</v>
      </c>
      <c r="S1019" s="54" t="e">
        <f>+#REF!-C1019</f>
        <v>#REF!</v>
      </c>
      <c r="T1019" s="54">
        <f t="shared" si="45"/>
        <v>65</v>
      </c>
    </row>
    <row r="1020" spans="1:20" ht="17.25" customHeight="1" x14ac:dyDescent="0.25">
      <c r="A1020" s="38" t="s">
        <v>3739</v>
      </c>
      <c r="B1020" s="39">
        <v>45100</v>
      </c>
      <c r="C1020" s="40">
        <v>45100</v>
      </c>
      <c r="D1020" s="41" t="s">
        <v>23</v>
      </c>
      <c r="E1020" s="42" t="s">
        <v>3740</v>
      </c>
      <c r="F1020" s="42" t="s">
        <v>3741</v>
      </c>
      <c r="G1020" s="43">
        <v>48925000</v>
      </c>
      <c r="H1020" s="44" t="s">
        <v>26</v>
      </c>
      <c r="I1020" s="45" t="s">
        <v>3742</v>
      </c>
      <c r="J1020" s="46">
        <v>0</v>
      </c>
      <c r="K1020" s="47"/>
      <c r="L1020" s="48">
        <f t="shared" si="46"/>
        <v>48925000</v>
      </c>
      <c r="M1020" s="49"/>
      <c r="N1020" s="50"/>
      <c r="O1020" s="51"/>
      <c r="Q1020" s="52">
        <v>45168</v>
      </c>
      <c r="R1020" s="53" t="e">
        <f t="shared" si="47"/>
        <v>#REF!</v>
      </c>
      <c r="S1020" s="54" t="e">
        <f>+#REF!-C1020</f>
        <v>#REF!</v>
      </c>
      <c r="T1020" s="54">
        <f t="shared" si="45"/>
        <v>68</v>
      </c>
    </row>
    <row r="1021" spans="1:20" ht="17.25" customHeight="1" x14ac:dyDescent="0.25">
      <c r="A1021" s="38" t="s">
        <v>3743</v>
      </c>
      <c r="B1021" s="39">
        <v>45100</v>
      </c>
      <c r="C1021" s="40">
        <v>45100</v>
      </c>
      <c r="D1021" s="41" t="s">
        <v>23</v>
      </c>
      <c r="E1021" s="42" t="s">
        <v>3744</v>
      </c>
      <c r="F1021" s="42" t="s">
        <v>3745</v>
      </c>
      <c r="G1021" s="43">
        <v>33390000</v>
      </c>
      <c r="H1021" s="44" t="s">
        <v>26</v>
      </c>
      <c r="I1021" s="45" t="s">
        <v>3746</v>
      </c>
      <c r="J1021" s="46">
        <v>0</v>
      </c>
      <c r="K1021" s="47"/>
      <c r="L1021" s="48">
        <f t="shared" si="46"/>
        <v>33390000</v>
      </c>
      <c r="M1021" s="49"/>
      <c r="N1021" s="50"/>
      <c r="O1021" s="51"/>
      <c r="Q1021" s="52">
        <v>45168</v>
      </c>
      <c r="R1021" s="53" t="e">
        <f t="shared" si="47"/>
        <v>#REF!</v>
      </c>
      <c r="S1021" s="54" t="e">
        <f>+#REF!-C1021</f>
        <v>#REF!</v>
      </c>
      <c r="T1021" s="54">
        <f t="shared" si="45"/>
        <v>68</v>
      </c>
    </row>
    <row r="1022" spans="1:20" ht="17.25" customHeight="1" x14ac:dyDescent="0.25">
      <c r="A1022" s="38" t="s">
        <v>3747</v>
      </c>
      <c r="B1022" s="39">
        <v>45104</v>
      </c>
      <c r="C1022" s="40">
        <v>45108</v>
      </c>
      <c r="D1022" s="41" t="s">
        <v>23</v>
      </c>
      <c r="E1022" s="42" t="s">
        <v>3748</v>
      </c>
      <c r="F1022" s="42" t="s">
        <v>3749</v>
      </c>
      <c r="G1022" s="43">
        <v>39964000</v>
      </c>
      <c r="H1022" s="44" t="s">
        <v>26</v>
      </c>
      <c r="I1022" s="45" t="s">
        <v>3750</v>
      </c>
      <c r="J1022" s="46">
        <v>0</v>
      </c>
      <c r="K1022" s="47"/>
      <c r="L1022" s="48">
        <f t="shared" si="46"/>
        <v>39964000</v>
      </c>
      <c r="M1022" s="49"/>
      <c r="N1022" s="50"/>
      <c r="O1022" s="51"/>
      <c r="Q1022" s="52">
        <v>45168</v>
      </c>
      <c r="R1022" s="53" t="e">
        <f t="shared" si="47"/>
        <v>#REF!</v>
      </c>
      <c r="S1022" s="54" t="e">
        <f>+#REF!-C1022</f>
        <v>#REF!</v>
      </c>
      <c r="T1022" s="54">
        <f t="shared" si="45"/>
        <v>60</v>
      </c>
    </row>
    <row r="1023" spans="1:20" ht="17.25" customHeight="1" x14ac:dyDescent="0.25">
      <c r="A1023" s="38" t="s">
        <v>3751</v>
      </c>
      <c r="B1023" s="39">
        <v>45111</v>
      </c>
      <c r="C1023" s="40">
        <v>45111</v>
      </c>
      <c r="D1023" s="41" t="s">
        <v>3752</v>
      </c>
      <c r="E1023" s="42" t="s">
        <v>3753</v>
      </c>
      <c r="F1023" s="42" t="s">
        <v>3754</v>
      </c>
      <c r="G1023" s="43">
        <v>720009595</v>
      </c>
      <c r="H1023" s="44" t="s">
        <v>26</v>
      </c>
      <c r="I1023" s="45" t="s">
        <v>3755</v>
      </c>
      <c r="J1023" s="46">
        <v>0</v>
      </c>
      <c r="K1023" s="47"/>
      <c r="L1023" s="48">
        <f t="shared" si="46"/>
        <v>720009595</v>
      </c>
      <c r="M1023" s="49"/>
      <c r="N1023" s="50"/>
      <c r="O1023" s="51"/>
      <c r="Q1023" s="52">
        <v>45168</v>
      </c>
      <c r="R1023" s="53" t="e">
        <f t="shared" si="47"/>
        <v>#REF!</v>
      </c>
      <c r="S1023" s="54" t="e">
        <f>+#REF!-C1023</f>
        <v>#REF!</v>
      </c>
      <c r="T1023" s="54">
        <f t="shared" si="45"/>
        <v>57</v>
      </c>
    </row>
    <row r="1024" spans="1:20" ht="17.25" customHeight="1" x14ac:dyDescent="0.25">
      <c r="A1024" s="38" t="s">
        <v>3756</v>
      </c>
      <c r="B1024" s="39">
        <v>45111</v>
      </c>
      <c r="C1024" s="40">
        <v>45111</v>
      </c>
      <c r="D1024" s="41" t="s">
        <v>3752</v>
      </c>
      <c r="E1024" s="42" t="s">
        <v>3757</v>
      </c>
      <c r="F1024" s="42" t="s">
        <v>3758</v>
      </c>
      <c r="G1024" s="43">
        <v>722918073</v>
      </c>
      <c r="H1024" s="44" t="s">
        <v>26</v>
      </c>
      <c r="I1024" s="45" t="s">
        <v>3755</v>
      </c>
      <c r="J1024" s="46">
        <v>0</v>
      </c>
      <c r="K1024" s="47"/>
      <c r="L1024" s="48">
        <f t="shared" si="46"/>
        <v>722918073</v>
      </c>
      <c r="M1024" s="49"/>
      <c r="N1024" s="50"/>
      <c r="O1024" s="51"/>
      <c r="Q1024" s="52">
        <v>45168</v>
      </c>
      <c r="R1024" s="53" t="e">
        <f t="shared" si="47"/>
        <v>#REF!</v>
      </c>
      <c r="S1024" s="54" t="e">
        <f>+#REF!-C1024</f>
        <v>#REF!</v>
      </c>
      <c r="T1024" s="54">
        <f t="shared" si="45"/>
        <v>57</v>
      </c>
    </row>
    <row r="1025" spans="1:20" ht="17.25" customHeight="1" x14ac:dyDescent="0.25">
      <c r="A1025" s="38" t="s">
        <v>3759</v>
      </c>
      <c r="B1025" s="39">
        <v>45107</v>
      </c>
      <c r="C1025" s="40">
        <v>45107</v>
      </c>
      <c r="D1025" s="41" t="s">
        <v>3752</v>
      </c>
      <c r="E1025" s="42" t="s">
        <v>3760</v>
      </c>
      <c r="F1025" s="42" t="s">
        <v>3761</v>
      </c>
      <c r="G1025" s="43">
        <v>722970000</v>
      </c>
      <c r="H1025" s="44" t="s">
        <v>26</v>
      </c>
      <c r="I1025" s="45" t="s">
        <v>3755</v>
      </c>
      <c r="J1025" s="46">
        <v>0</v>
      </c>
      <c r="K1025" s="47"/>
      <c r="L1025" s="48">
        <f t="shared" si="46"/>
        <v>722970000</v>
      </c>
      <c r="M1025" s="49"/>
      <c r="N1025" s="50"/>
      <c r="O1025" s="51"/>
      <c r="Q1025" s="52">
        <v>45168</v>
      </c>
      <c r="R1025" s="53" t="e">
        <f t="shared" si="47"/>
        <v>#REF!</v>
      </c>
      <c r="S1025" s="54" t="e">
        <f>+#REF!-C1025</f>
        <v>#REF!</v>
      </c>
      <c r="T1025" s="54">
        <f t="shared" si="45"/>
        <v>61</v>
      </c>
    </row>
    <row r="1026" spans="1:20" ht="17.25" customHeight="1" x14ac:dyDescent="0.25">
      <c r="A1026" s="38" t="s">
        <v>3762</v>
      </c>
      <c r="B1026" s="39">
        <v>45113</v>
      </c>
      <c r="C1026" s="40">
        <v>45113</v>
      </c>
      <c r="D1026" s="41" t="s">
        <v>3752</v>
      </c>
      <c r="E1026" s="42" t="s">
        <v>3763</v>
      </c>
      <c r="F1026" s="42" t="s">
        <v>3764</v>
      </c>
      <c r="G1026" s="43">
        <v>722967483</v>
      </c>
      <c r="H1026" s="44" t="s">
        <v>26</v>
      </c>
      <c r="I1026" s="45" t="s">
        <v>3755</v>
      </c>
      <c r="J1026" s="46">
        <v>0</v>
      </c>
      <c r="K1026" s="47"/>
      <c r="L1026" s="48">
        <f t="shared" si="46"/>
        <v>722967483</v>
      </c>
      <c r="M1026" s="49"/>
      <c r="N1026" s="50"/>
      <c r="O1026" s="51"/>
      <c r="Q1026" s="52">
        <v>45168</v>
      </c>
      <c r="R1026" s="53" t="e">
        <f t="shared" si="47"/>
        <v>#REF!</v>
      </c>
      <c r="S1026" s="54" t="e">
        <f>+#REF!-C1026</f>
        <v>#REF!</v>
      </c>
      <c r="T1026" s="54">
        <f t="shared" si="45"/>
        <v>55</v>
      </c>
    </row>
    <row r="1027" spans="1:20" ht="17.25" customHeight="1" x14ac:dyDescent="0.25">
      <c r="A1027" s="38" t="s">
        <v>3765</v>
      </c>
      <c r="B1027" s="39">
        <v>45099</v>
      </c>
      <c r="C1027" s="40">
        <v>45100</v>
      </c>
      <c r="D1027" s="41" t="s">
        <v>23</v>
      </c>
      <c r="E1027" s="42" t="s">
        <v>3766</v>
      </c>
      <c r="F1027" s="42" t="s">
        <v>3767</v>
      </c>
      <c r="G1027" s="43">
        <v>58092000</v>
      </c>
      <c r="H1027" s="44" t="s">
        <v>26</v>
      </c>
      <c r="I1027" s="45" t="s">
        <v>3768</v>
      </c>
      <c r="J1027" s="46">
        <v>0</v>
      </c>
      <c r="K1027" s="47"/>
      <c r="L1027" s="48">
        <f t="shared" si="46"/>
        <v>58092000</v>
      </c>
      <c r="M1027" s="49"/>
      <c r="N1027" s="50"/>
      <c r="O1027" s="51"/>
      <c r="Q1027" s="52">
        <v>45168</v>
      </c>
      <c r="R1027" s="53" t="e">
        <f t="shared" si="47"/>
        <v>#REF!</v>
      </c>
      <c r="S1027" s="54" t="e">
        <f>+#REF!-C1027</f>
        <v>#REF!</v>
      </c>
      <c r="T1027" s="54">
        <f t="shared" si="45"/>
        <v>68</v>
      </c>
    </row>
    <row r="1028" spans="1:20" ht="17.25" customHeight="1" x14ac:dyDescent="0.25">
      <c r="A1028" s="38" t="s">
        <v>3769</v>
      </c>
      <c r="B1028" s="39">
        <v>45099</v>
      </c>
      <c r="C1028" s="40">
        <v>45100</v>
      </c>
      <c r="D1028" s="41" t="s">
        <v>23</v>
      </c>
      <c r="E1028" s="42" t="s">
        <v>3770</v>
      </c>
      <c r="F1028" s="42" t="s">
        <v>3771</v>
      </c>
      <c r="G1028" s="43">
        <v>48667500</v>
      </c>
      <c r="H1028" s="44" t="s">
        <v>26</v>
      </c>
      <c r="I1028" s="45" t="s">
        <v>3772</v>
      </c>
      <c r="J1028" s="46">
        <v>0</v>
      </c>
      <c r="K1028" s="47"/>
      <c r="L1028" s="48">
        <f t="shared" si="46"/>
        <v>48667500</v>
      </c>
      <c r="M1028" s="49"/>
      <c r="N1028" s="50"/>
      <c r="O1028" s="51"/>
      <c r="Q1028" s="52">
        <v>45168</v>
      </c>
      <c r="R1028" s="53" t="e">
        <f t="shared" si="47"/>
        <v>#REF!</v>
      </c>
      <c r="S1028" s="54" t="e">
        <f>+#REF!-C1028</f>
        <v>#REF!</v>
      </c>
      <c r="T1028" s="54">
        <f t="shared" si="45"/>
        <v>68</v>
      </c>
    </row>
    <row r="1029" spans="1:20" ht="17.25" customHeight="1" x14ac:dyDescent="0.25">
      <c r="A1029" s="38" t="s">
        <v>3773</v>
      </c>
      <c r="B1029" s="39" t="s">
        <v>3281</v>
      </c>
      <c r="C1029" s="40">
        <v>45100</v>
      </c>
      <c r="D1029" s="41" t="s">
        <v>2645</v>
      </c>
      <c r="E1029" s="42" t="s">
        <v>3774</v>
      </c>
      <c r="F1029" s="42" t="s">
        <v>3775</v>
      </c>
      <c r="G1029" s="43">
        <v>0</v>
      </c>
      <c r="H1029" s="44" t="s">
        <v>3284</v>
      </c>
      <c r="I1029" s="45" t="s">
        <v>3776</v>
      </c>
      <c r="J1029" s="46">
        <v>0</v>
      </c>
      <c r="K1029" s="47"/>
      <c r="L1029" s="48">
        <f t="shared" si="46"/>
        <v>0</v>
      </c>
      <c r="M1029" s="49"/>
      <c r="N1029" s="50"/>
      <c r="O1029" s="51"/>
      <c r="Q1029" s="52">
        <v>45168</v>
      </c>
      <c r="R1029" s="53" t="e">
        <f t="shared" si="47"/>
        <v>#REF!</v>
      </c>
      <c r="S1029" s="54" t="e">
        <f>+#REF!-C1029</f>
        <v>#REF!</v>
      </c>
      <c r="T1029" s="54">
        <f t="shared" si="45"/>
        <v>68</v>
      </c>
    </row>
    <row r="1030" spans="1:20" ht="17.25" customHeight="1" x14ac:dyDescent="0.25">
      <c r="A1030" s="38" t="s">
        <v>3777</v>
      </c>
      <c r="B1030" s="39">
        <v>45100</v>
      </c>
      <c r="C1030" s="40">
        <v>45100</v>
      </c>
      <c r="D1030" s="41" t="s">
        <v>23</v>
      </c>
      <c r="E1030" s="42" t="s">
        <v>2942</v>
      </c>
      <c r="F1030" s="42" t="s">
        <v>3778</v>
      </c>
      <c r="G1030" s="43">
        <v>32683333</v>
      </c>
      <c r="H1030" s="44" t="s">
        <v>26</v>
      </c>
      <c r="I1030" s="45" t="s">
        <v>3779</v>
      </c>
      <c r="J1030" s="46">
        <v>0</v>
      </c>
      <c r="K1030" s="47"/>
      <c r="L1030" s="48">
        <f t="shared" si="46"/>
        <v>32683333</v>
      </c>
      <c r="M1030" s="49"/>
      <c r="N1030" s="50"/>
      <c r="O1030" s="51"/>
      <c r="Q1030" s="52">
        <v>45168</v>
      </c>
      <c r="R1030" s="53" t="e">
        <f t="shared" si="47"/>
        <v>#REF!</v>
      </c>
      <c r="S1030" s="54" t="e">
        <f>+#REF!-C1030</f>
        <v>#REF!</v>
      </c>
      <c r="T1030" s="54">
        <f t="shared" si="45"/>
        <v>68</v>
      </c>
    </row>
    <row r="1031" spans="1:20" ht="17.25" customHeight="1" x14ac:dyDescent="0.25">
      <c r="A1031" s="38" t="s">
        <v>3780</v>
      </c>
      <c r="B1031" s="39">
        <v>45103</v>
      </c>
      <c r="C1031" s="40">
        <v>45103</v>
      </c>
      <c r="D1031" s="41" t="s">
        <v>23</v>
      </c>
      <c r="E1031" s="42" t="s">
        <v>3781</v>
      </c>
      <c r="F1031" s="42" t="s">
        <v>3782</v>
      </c>
      <c r="G1031" s="43">
        <v>32683333</v>
      </c>
      <c r="H1031" s="44" t="s">
        <v>26</v>
      </c>
      <c r="I1031" s="45" t="s">
        <v>3783</v>
      </c>
      <c r="J1031" s="46">
        <v>0</v>
      </c>
      <c r="K1031" s="47"/>
      <c r="L1031" s="48">
        <f t="shared" si="46"/>
        <v>32683333</v>
      </c>
      <c r="M1031" s="49"/>
      <c r="N1031" s="50"/>
      <c r="O1031" s="51"/>
      <c r="Q1031" s="52">
        <v>45168</v>
      </c>
      <c r="R1031" s="53" t="e">
        <f t="shared" si="47"/>
        <v>#REF!</v>
      </c>
      <c r="S1031" s="54" t="e">
        <f>+#REF!-C1031</f>
        <v>#REF!</v>
      </c>
      <c r="T1031" s="54">
        <f t="shared" si="45"/>
        <v>65</v>
      </c>
    </row>
    <row r="1032" spans="1:20" ht="17.25" customHeight="1" x14ac:dyDescent="0.25">
      <c r="A1032" s="38" t="s">
        <v>3784</v>
      </c>
      <c r="B1032" s="39">
        <v>45103</v>
      </c>
      <c r="C1032" s="40">
        <v>45104</v>
      </c>
      <c r="D1032" s="41" t="s">
        <v>53</v>
      </c>
      <c r="E1032" s="42" t="s">
        <v>3785</v>
      </c>
      <c r="F1032" s="42" t="s">
        <v>3786</v>
      </c>
      <c r="G1032" s="43">
        <v>23063333</v>
      </c>
      <c r="H1032" s="44" t="s">
        <v>26</v>
      </c>
      <c r="I1032" s="45" t="s">
        <v>3787</v>
      </c>
      <c r="J1032" s="46">
        <v>0</v>
      </c>
      <c r="K1032" s="47"/>
      <c r="L1032" s="48">
        <f t="shared" si="46"/>
        <v>23063333</v>
      </c>
      <c r="M1032" s="49"/>
      <c r="N1032" s="50"/>
      <c r="O1032" s="51"/>
      <c r="Q1032" s="52">
        <v>45168</v>
      </c>
      <c r="R1032" s="53" t="e">
        <f t="shared" si="47"/>
        <v>#REF!</v>
      </c>
      <c r="S1032" s="54" t="e">
        <f>+#REF!-C1032</f>
        <v>#REF!</v>
      </c>
      <c r="T1032" s="54">
        <f t="shared" si="45"/>
        <v>64</v>
      </c>
    </row>
    <row r="1033" spans="1:20" ht="17.25" customHeight="1" x14ac:dyDescent="0.25">
      <c r="A1033" s="38" t="s">
        <v>3788</v>
      </c>
      <c r="B1033" s="39">
        <v>45104</v>
      </c>
      <c r="C1033" s="40">
        <v>45118</v>
      </c>
      <c r="D1033" s="41" t="s">
        <v>23</v>
      </c>
      <c r="E1033" s="42" t="s">
        <v>1877</v>
      </c>
      <c r="F1033" s="42" t="s">
        <v>849</v>
      </c>
      <c r="G1033" s="43">
        <v>34299000</v>
      </c>
      <c r="H1033" s="44" t="s">
        <v>26</v>
      </c>
      <c r="I1033" s="45" t="s">
        <v>3789</v>
      </c>
      <c r="J1033" s="46">
        <v>0</v>
      </c>
      <c r="K1033" s="47"/>
      <c r="L1033" s="48">
        <f t="shared" si="46"/>
        <v>34299000</v>
      </c>
      <c r="M1033" s="49"/>
      <c r="N1033" s="50"/>
      <c r="O1033" s="51"/>
      <c r="Q1033" s="52">
        <v>45168</v>
      </c>
      <c r="R1033" s="53" t="e">
        <f t="shared" si="47"/>
        <v>#REF!</v>
      </c>
      <c r="S1033" s="54" t="e">
        <f>+#REF!-C1033</f>
        <v>#REF!</v>
      </c>
      <c r="T1033" s="54">
        <f t="shared" si="45"/>
        <v>50</v>
      </c>
    </row>
    <row r="1034" spans="1:20" ht="17.25" customHeight="1" x14ac:dyDescent="0.25">
      <c r="A1034" s="38" t="s">
        <v>3790</v>
      </c>
      <c r="B1034" s="39">
        <v>45103</v>
      </c>
      <c r="C1034" s="40">
        <v>45103</v>
      </c>
      <c r="D1034" s="41" t="s">
        <v>53</v>
      </c>
      <c r="E1034" s="42" t="s">
        <v>3791</v>
      </c>
      <c r="F1034" s="42" t="s">
        <v>3666</v>
      </c>
      <c r="G1034" s="43">
        <v>23186667</v>
      </c>
      <c r="H1034" s="44" t="s">
        <v>26</v>
      </c>
      <c r="I1034" s="45" t="s">
        <v>3792</v>
      </c>
      <c r="J1034" s="46">
        <v>0</v>
      </c>
      <c r="K1034" s="47"/>
      <c r="L1034" s="48">
        <f t="shared" si="46"/>
        <v>23186667</v>
      </c>
      <c r="M1034" s="49"/>
      <c r="N1034" s="50"/>
      <c r="O1034" s="51"/>
      <c r="Q1034" s="52">
        <v>45168</v>
      </c>
      <c r="R1034" s="53" t="e">
        <f t="shared" si="47"/>
        <v>#REF!</v>
      </c>
      <c r="S1034" s="54" t="e">
        <f>+#REF!-C1034</f>
        <v>#REF!</v>
      </c>
      <c r="T1034" s="54">
        <f t="shared" si="45"/>
        <v>65</v>
      </c>
    </row>
    <row r="1035" spans="1:20" ht="17.25" customHeight="1" x14ac:dyDescent="0.25">
      <c r="A1035" s="38" t="s">
        <v>3793</v>
      </c>
      <c r="B1035" s="39">
        <v>45103</v>
      </c>
      <c r="C1035" s="40">
        <v>45104</v>
      </c>
      <c r="D1035" s="41" t="s">
        <v>23</v>
      </c>
      <c r="E1035" s="42" t="s">
        <v>3794</v>
      </c>
      <c r="F1035" s="42" t="s">
        <v>3795</v>
      </c>
      <c r="G1035" s="43">
        <v>52133333</v>
      </c>
      <c r="H1035" s="44" t="s">
        <v>26</v>
      </c>
      <c r="I1035" s="45" t="s">
        <v>3796</v>
      </c>
      <c r="J1035" s="46">
        <v>0</v>
      </c>
      <c r="K1035" s="47"/>
      <c r="L1035" s="48">
        <f t="shared" si="46"/>
        <v>52133333</v>
      </c>
      <c r="M1035" s="49"/>
      <c r="N1035" s="50"/>
      <c r="O1035" s="51"/>
      <c r="Q1035" s="52">
        <v>45168</v>
      </c>
      <c r="R1035" s="53" t="e">
        <f t="shared" si="47"/>
        <v>#REF!</v>
      </c>
      <c r="S1035" s="54" t="e">
        <f>+#REF!-C1035</f>
        <v>#REF!</v>
      </c>
      <c r="T1035" s="54">
        <f t="shared" si="45"/>
        <v>64</v>
      </c>
    </row>
    <row r="1036" spans="1:20" ht="17.25" customHeight="1" x14ac:dyDescent="0.25">
      <c r="A1036" s="38" t="s">
        <v>3797</v>
      </c>
      <c r="B1036" s="39">
        <v>45104</v>
      </c>
      <c r="C1036" s="40">
        <v>45104</v>
      </c>
      <c r="D1036" s="41" t="s">
        <v>53</v>
      </c>
      <c r="E1036" s="42" t="s">
        <v>3798</v>
      </c>
      <c r="F1036" s="42" t="s">
        <v>3799</v>
      </c>
      <c r="G1036" s="43">
        <v>22940000</v>
      </c>
      <c r="H1036" s="44" t="s">
        <v>26</v>
      </c>
      <c r="I1036" s="45" t="s">
        <v>3800</v>
      </c>
      <c r="J1036" s="46">
        <v>0</v>
      </c>
      <c r="K1036" s="47"/>
      <c r="L1036" s="48">
        <f t="shared" si="46"/>
        <v>22940000</v>
      </c>
      <c r="M1036" s="49"/>
      <c r="N1036" s="50"/>
      <c r="O1036" s="51"/>
      <c r="Q1036" s="52">
        <v>45168</v>
      </c>
      <c r="R1036" s="53" t="e">
        <f t="shared" si="47"/>
        <v>#REF!</v>
      </c>
      <c r="S1036" s="54" t="e">
        <f>+#REF!-C1036</f>
        <v>#REF!</v>
      </c>
      <c r="T1036" s="54">
        <f t="shared" ref="T1036:T1099" si="48">+Q1036-C1036</f>
        <v>64</v>
      </c>
    </row>
    <row r="1037" spans="1:20" ht="17.25" customHeight="1" x14ac:dyDescent="0.25">
      <c r="A1037" s="38" t="s">
        <v>3801</v>
      </c>
      <c r="B1037" s="39">
        <v>45103</v>
      </c>
      <c r="C1037" s="40">
        <v>45104</v>
      </c>
      <c r="D1037" s="41" t="s">
        <v>23</v>
      </c>
      <c r="E1037" s="42" t="s">
        <v>3802</v>
      </c>
      <c r="F1037" s="42" t="s">
        <v>3803</v>
      </c>
      <c r="G1037" s="43">
        <v>32683333</v>
      </c>
      <c r="H1037" s="44" t="s">
        <v>26</v>
      </c>
      <c r="I1037" s="45" t="s">
        <v>3804</v>
      </c>
      <c r="J1037" s="46">
        <v>0</v>
      </c>
      <c r="K1037" s="47"/>
      <c r="L1037" s="48">
        <f t="shared" ref="L1037:L1100" si="49">+G1037+J1037-K1037</f>
        <v>32683333</v>
      </c>
      <c r="M1037" s="49"/>
      <c r="N1037" s="50"/>
      <c r="O1037" s="51"/>
      <c r="Q1037" s="52">
        <v>45168</v>
      </c>
      <c r="R1037" s="53" t="e">
        <f t="shared" ref="R1037:R1100" si="50">ROUND(T1037/S1037,2)</f>
        <v>#REF!</v>
      </c>
      <c r="S1037" s="54" t="e">
        <f>+#REF!-C1037</f>
        <v>#REF!</v>
      </c>
      <c r="T1037" s="54">
        <f t="shared" si="48"/>
        <v>64</v>
      </c>
    </row>
    <row r="1038" spans="1:20" ht="17.25" customHeight="1" x14ac:dyDescent="0.25">
      <c r="A1038" s="38" t="s">
        <v>3805</v>
      </c>
      <c r="B1038" s="39">
        <v>45111</v>
      </c>
      <c r="C1038" s="40">
        <v>45111</v>
      </c>
      <c r="D1038" s="41" t="s">
        <v>2645</v>
      </c>
      <c r="E1038" s="42" t="s">
        <v>3806</v>
      </c>
      <c r="F1038" s="42" t="s">
        <v>3807</v>
      </c>
      <c r="G1038" s="43">
        <v>65500000</v>
      </c>
      <c r="H1038" s="44" t="s">
        <v>2565</v>
      </c>
      <c r="I1038" s="45" t="s">
        <v>3808</v>
      </c>
      <c r="J1038" s="46">
        <v>0</v>
      </c>
      <c r="K1038" s="47"/>
      <c r="L1038" s="48">
        <f t="shared" si="49"/>
        <v>65500000</v>
      </c>
      <c r="M1038" s="49"/>
      <c r="N1038" s="50"/>
      <c r="O1038" s="51"/>
      <c r="Q1038" s="52">
        <v>45168</v>
      </c>
      <c r="R1038" s="53" t="e">
        <f t="shared" si="50"/>
        <v>#REF!</v>
      </c>
      <c r="S1038" s="54" t="e">
        <f>+#REF!-C1038</f>
        <v>#REF!</v>
      </c>
      <c r="T1038" s="54">
        <f t="shared" si="48"/>
        <v>57</v>
      </c>
    </row>
    <row r="1039" spans="1:20" ht="17.25" customHeight="1" x14ac:dyDescent="0.25">
      <c r="A1039" s="38" t="s">
        <v>3809</v>
      </c>
      <c r="B1039" s="39">
        <v>45103</v>
      </c>
      <c r="C1039" s="40">
        <v>45104</v>
      </c>
      <c r="D1039" s="41" t="s">
        <v>23</v>
      </c>
      <c r="E1039" s="42" t="s">
        <v>3810</v>
      </c>
      <c r="F1039" s="42" t="s">
        <v>3811</v>
      </c>
      <c r="G1039" s="43">
        <v>50000000</v>
      </c>
      <c r="H1039" s="44" t="s">
        <v>26</v>
      </c>
      <c r="I1039" s="45" t="s">
        <v>3812</v>
      </c>
      <c r="J1039" s="46">
        <v>0</v>
      </c>
      <c r="K1039" s="47"/>
      <c r="L1039" s="48">
        <f t="shared" si="49"/>
        <v>50000000</v>
      </c>
      <c r="M1039" s="49"/>
      <c r="N1039" s="50"/>
      <c r="O1039" s="51"/>
      <c r="Q1039" s="52">
        <v>45168</v>
      </c>
      <c r="R1039" s="53" t="e">
        <f t="shared" si="50"/>
        <v>#REF!</v>
      </c>
      <c r="S1039" s="54" t="e">
        <f>+#REF!-C1039</f>
        <v>#REF!</v>
      </c>
      <c r="T1039" s="54">
        <f t="shared" si="48"/>
        <v>64</v>
      </c>
    </row>
    <row r="1040" spans="1:20" ht="17.25" customHeight="1" x14ac:dyDescent="0.25">
      <c r="A1040" s="38" t="s">
        <v>3813</v>
      </c>
      <c r="B1040" s="39">
        <v>45107</v>
      </c>
      <c r="C1040" s="40">
        <v>45111</v>
      </c>
      <c r="D1040" s="41" t="s">
        <v>23</v>
      </c>
      <c r="E1040" s="42" t="s">
        <v>1303</v>
      </c>
      <c r="F1040" s="42" t="s">
        <v>3814</v>
      </c>
      <c r="G1040" s="43">
        <v>37080000</v>
      </c>
      <c r="H1040" s="44" t="s">
        <v>26</v>
      </c>
      <c r="I1040" s="45" t="s">
        <v>3815</v>
      </c>
      <c r="J1040" s="46">
        <v>0</v>
      </c>
      <c r="K1040" s="47"/>
      <c r="L1040" s="48">
        <f t="shared" si="49"/>
        <v>37080000</v>
      </c>
      <c r="M1040" s="49"/>
      <c r="N1040" s="50"/>
      <c r="O1040" s="51"/>
      <c r="Q1040" s="52">
        <v>45168</v>
      </c>
      <c r="R1040" s="53" t="e">
        <f t="shared" si="50"/>
        <v>#REF!</v>
      </c>
      <c r="S1040" s="54" t="e">
        <f>+#REF!-C1040</f>
        <v>#REF!</v>
      </c>
      <c r="T1040" s="54">
        <f t="shared" si="48"/>
        <v>57</v>
      </c>
    </row>
    <row r="1041" spans="1:20" ht="17.25" customHeight="1" x14ac:dyDescent="0.25">
      <c r="A1041" s="38" t="s">
        <v>3816</v>
      </c>
      <c r="B1041" s="39">
        <v>45107</v>
      </c>
      <c r="C1041" s="40">
        <v>45111</v>
      </c>
      <c r="D1041" s="41" t="s">
        <v>23</v>
      </c>
      <c r="E1041" s="42" t="s">
        <v>1175</v>
      </c>
      <c r="F1041" s="42" t="s">
        <v>3817</v>
      </c>
      <c r="G1041" s="43">
        <v>31518000</v>
      </c>
      <c r="H1041" s="44" t="s">
        <v>26</v>
      </c>
      <c r="I1041" s="45" t="s">
        <v>3818</v>
      </c>
      <c r="J1041" s="46">
        <v>0</v>
      </c>
      <c r="K1041" s="47"/>
      <c r="L1041" s="48">
        <f t="shared" si="49"/>
        <v>31518000</v>
      </c>
      <c r="M1041" s="49"/>
      <c r="N1041" s="50"/>
      <c r="O1041" s="51"/>
      <c r="Q1041" s="52">
        <v>45168</v>
      </c>
      <c r="R1041" s="53" t="e">
        <f t="shared" si="50"/>
        <v>#REF!</v>
      </c>
      <c r="S1041" s="54" t="e">
        <f>+#REF!-C1041</f>
        <v>#REF!</v>
      </c>
      <c r="T1041" s="54">
        <f t="shared" si="48"/>
        <v>57</v>
      </c>
    </row>
    <row r="1042" spans="1:20" ht="17.25" customHeight="1" x14ac:dyDescent="0.25">
      <c r="A1042" s="38" t="s">
        <v>3819</v>
      </c>
      <c r="B1042" s="39">
        <v>45106</v>
      </c>
      <c r="C1042" s="40">
        <v>45111</v>
      </c>
      <c r="D1042" s="41" t="s">
        <v>23</v>
      </c>
      <c r="E1042" s="42" t="s">
        <v>1495</v>
      </c>
      <c r="F1042" s="42" t="s">
        <v>3820</v>
      </c>
      <c r="G1042" s="43">
        <v>31518000</v>
      </c>
      <c r="H1042" s="44" t="s">
        <v>26</v>
      </c>
      <c r="I1042" s="45" t="s">
        <v>3821</v>
      </c>
      <c r="J1042" s="46">
        <v>0</v>
      </c>
      <c r="K1042" s="47"/>
      <c r="L1042" s="48">
        <f t="shared" si="49"/>
        <v>31518000</v>
      </c>
      <c r="M1042" s="49"/>
      <c r="N1042" s="50"/>
      <c r="O1042" s="51"/>
      <c r="Q1042" s="52">
        <v>45168</v>
      </c>
      <c r="R1042" s="53" t="e">
        <f t="shared" si="50"/>
        <v>#REF!</v>
      </c>
      <c r="S1042" s="54" t="e">
        <f>+#REF!-C1042</f>
        <v>#REF!</v>
      </c>
      <c r="T1042" s="54">
        <f t="shared" si="48"/>
        <v>57</v>
      </c>
    </row>
    <row r="1043" spans="1:20" ht="17.25" customHeight="1" x14ac:dyDescent="0.25">
      <c r="A1043" s="38" t="s">
        <v>3822</v>
      </c>
      <c r="B1043" s="39">
        <v>45106</v>
      </c>
      <c r="C1043" s="40">
        <v>45111</v>
      </c>
      <c r="D1043" s="41" t="s">
        <v>23</v>
      </c>
      <c r="E1043" s="42" t="s">
        <v>3823</v>
      </c>
      <c r="F1043" s="42" t="s">
        <v>3824</v>
      </c>
      <c r="G1043" s="43">
        <v>44868000</v>
      </c>
      <c r="H1043" s="44" t="s">
        <v>26</v>
      </c>
      <c r="I1043" s="45" t="s">
        <v>3825</v>
      </c>
      <c r="J1043" s="46">
        <v>0</v>
      </c>
      <c r="K1043" s="47"/>
      <c r="L1043" s="48">
        <f t="shared" si="49"/>
        <v>44868000</v>
      </c>
      <c r="M1043" s="49"/>
      <c r="N1043" s="50"/>
      <c r="O1043" s="51"/>
      <c r="Q1043" s="52">
        <v>45168</v>
      </c>
      <c r="R1043" s="53" t="e">
        <f t="shared" si="50"/>
        <v>#REF!</v>
      </c>
      <c r="S1043" s="54" t="e">
        <f>+#REF!-C1043</f>
        <v>#REF!</v>
      </c>
      <c r="T1043" s="54">
        <f t="shared" si="48"/>
        <v>57</v>
      </c>
    </row>
    <row r="1044" spans="1:20" ht="17.25" customHeight="1" x14ac:dyDescent="0.25">
      <c r="A1044" s="38" t="s">
        <v>3826</v>
      </c>
      <c r="B1044" s="39">
        <v>45106</v>
      </c>
      <c r="C1044" s="40">
        <v>45111</v>
      </c>
      <c r="D1044" s="41" t="s">
        <v>23</v>
      </c>
      <c r="E1044" s="42" t="s">
        <v>1568</v>
      </c>
      <c r="F1044" s="42" t="s">
        <v>3827</v>
      </c>
      <c r="G1044" s="43">
        <v>44868000</v>
      </c>
      <c r="H1044" s="44" t="s">
        <v>26</v>
      </c>
      <c r="I1044" s="45" t="s">
        <v>3828</v>
      </c>
      <c r="J1044" s="46">
        <v>0</v>
      </c>
      <c r="K1044" s="47"/>
      <c r="L1044" s="48">
        <f t="shared" si="49"/>
        <v>44868000</v>
      </c>
      <c r="M1044" s="49"/>
      <c r="N1044" s="50"/>
      <c r="O1044" s="51"/>
      <c r="Q1044" s="52">
        <v>45168</v>
      </c>
      <c r="R1044" s="53" t="e">
        <f t="shared" si="50"/>
        <v>#REF!</v>
      </c>
      <c r="S1044" s="54" t="e">
        <f>+#REF!-C1044</f>
        <v>#REF!</v>
      </c>
      <c r="T1044" s="54">
        <f t="shared" si="48"/>
        <v>57</v>
      </c>
    </row>
    <row r="1045" spans="1:20" ht="17.25" customHeight="1" x14ac:dyDescent="0.25">
      <c r="A1045" s="38" t="s">
        <v>3829</v>
      </c>
      <c r="B1045" s="39">
        <v>45114</v>
      </c>
      <c r="C1045" s="40">
        <v>45117</v>
      </c>
      <c r="D1045" s="41" t="s">
        <v>2562</v>
      </c>
      <c r="E1045" s="42" t="s">
        <v>3830</v>
      </c>
      <c r="F1045" s="42" t="s">
        <v>3831</v>
      </c>
      <c r="G1045" s="43">
        <v>2305810</v>
      </c>
      <c r="H1045" s="44" t="s">
        <v>26</v>
      </c>
      <c r="I1045" s="45" t="s">
        <v>3832</v>
      </c>
      <c r="J1045" s="46">
        <v>0</v>
      </c>
      <c r="K1045" s="47"/>
      <c r="L1045" s="48">
        <f t="shared" si="49"/>
        <v>2305810</v>
      </c>
      <c r="M1045" s="49"/>
      <c r="N1045" s="50"/>
      <c r="O1045" s="51"/>
      <c r="Q1045" s="52">
        <v>45168</v>
      </c>
      <c r="R1045" s="53" t="e">
        <f t="shared" si="50"/>
        <v>#REF!</v>
      </c>
      <c r="S1045" s="54" t="e">
        <f>+#REF!-C1045</f>
        <v>#REF!</v>
      </c>
      <c r="T1045" s="54">
        <f t="shared" si="48"/>
        <v>51</v>
      </c>
    </row>
    <row r="1046" spans="1:20" ht="17.25" customHeight="1" x14ac:dyDescent="0.25">
      <c r="A1046" s="38" t="s">
        <v>3833</v>
      </c>
      <c r="B1046" s="39" t="s">
        <v>3281</v>
      </c>
      <c r="C1046" s="40">
        <v>45104</v>
      </c>
      <c r="D1046" s="41" t="s">
        <v>2645</v>
      </c>
      <c r="E1046" s="42" t="s">
        <v>3834</v>
      </c>
      <c r="F1046" s="42" t="s">
        <v>3835</v>
      </c>
      <c r="G1046" s="43">
        <v>0</v>
      </c>
      <c r="H1046" s="44" t="s">
        <v>3284</v>
      </c>
      <c r="I1046" s="45" t="s">
        <v>3836</v>
      </c>
      <c r="J1046" s="46">
        <v>0</v>
      </c>
      <c r="K1046" s="47"/>
      <c r="L1046" s="48">
        <f t="shared" si="49"/>
        <v>0</v>
      </c>
      <c r="M1046" s="49"/>
      <c r="N1046" s="50"/>
      <c r="O1046" s="51"/>
      <c r="Q1046" s="52">
        <v>45168</v>
      </c>
      <c r="R1046" s="53" t="e">
        <f t="shared" si="50"/>
        <v>#REF!</v>
      </c>
      <c r="S1046" s="54" t="e">
        <f>+#REF!-C1046</f>
        <v>#REF!</v>
      </c>
      <c r="T1046" s="54">
        <f t="shared" si="48"/>
        <v>64</v>
      </c>
    </row>
    <row r="1047" spans="1:20" ht="17.25" customHeight="1" x14ac:dyDescent="0.25">
      <c r="A1047" s="38" t="s">
        <v>3837</v>
      </c>
      <c r="B1047" s="39">
        <v>45106</v>
      </c>
      <c r="C1047" s="40">
        <v>45107</v>
      </c>
      <c r="D1047" s="41" t="s">
        <v>23</v>
      </c>
      <c r="E1047" s="42" t="s">
        <v>918</v>
      </c>
      <c r="F1047" s="42" t="s">
        <v>849</v>
      </c>
      <c r="G1047" s="43">
        <v>34299000</v>
      </c>
      <c r="H1047" s="44" t="s">
        <v>26</v>
      </c>
      <c r="I1047" s="45" t="s">
        <v>3838</v>
      </c>
      <c r="J1047" s="46">
        <v>0</v>
      </c>
      <c r="K1047" s="47"/>
      <c r="L1047" s="48">
        <f t="shared" si="49"/>
        <v>34299000</v>
      </c>
      <c r="M1047" s="49"/>
      <c r="N1047" s="50"/>
      <c r="O1047" s="51"/>
      <c r="Q1047" s="52">
        <v>45168</v>
      </c>
      <c r="R1047" s="53" t="e">
        <f t="shared" si="50"/>
        <v>#REF!</v>
      </c>
      <c r="S1047" s="54" t="e">
        <f>+#REF!-C1047</f>
        <v>#REF!</v>
      </c>
      <c r="T1047" s="54">
        <f t="shared" si="48"/>
        <v>61</v>
      </c>
    </row>
    <row r="1048" spans="1:20" ht="17.25" customHeight="1" x14ac:dyDescent="0.25">
      <c r="A1048" s="38" t="s">
        <v>3839</v>
      </c>
      <c r="B1048" s="39">
        <v>45106</v>
      </c>
      <c r="C1048" s="40">
        <v>45106</v>
      </c>
      <c r="D1048" s="41" t="s">
        <v>23</v>
      </c>
      <c r="E1048" s="42" t="s">
        <v>3840</v>
      </c>
      <c r="F1048" s="42" t="s">
        <v>3841</v>
      </c>
      <c r="G1048" s="43">
        <v>48000000</v>
      </c>
      <c r="H1048" s="44" t="s">
        <v>26</v>
      </c>
      <c r="I1048" s="45" t="s">
        <v>3842</v>
      </c>
      <c r="J1048" s="46">
        <v>0</v>
      </c>
      <c r="K1048" s="47"/>
      <c r="L1048" s="48">
        <f t="shared" si="49"/>
        <v>48000000</v>
      </c>
      <c r="M1048" s="49"/>
      <c r="N1048" s="50"/>
      <c r="O1048" s="51"/>
      <c r="Q1048" s="52">
        <v>45168</v>
      </c>
      <c r="R1048" s="53" t="e">
        <f t="shared" si="50"/>
        <v>#REF!</v>
      </c>
      <c r="S1048" s="54" t="e">
        <f>+#REF!-C1048</f>
        <v>#REF!</v>
      </c>
      <c r="T1048" s="54">
        <f t="shared" si="48"/>
        <v>62</v>
      </c>
    </row>
    <row r="1049" spans="1:20" ht="17.25" customHeight="1" x14ac:dyDescent="0.25">
      <c r="A1049" s="38" t="s">
        <v>3843</v>
      </c>
      <c r="B1049" s="39">
        <v>45106</v>
      </c>
      <c r="C1049" s="40">
        <v>45111</v>
      </c>
      <c r="D1049" s="41" t="s">
        <v>23</v>
      </c>
      <c r="E1049" s="42" t="s">
        <v>1491</v>
      </c>
      <c r="F1049" s="42" t="s">
        <v>3844</v>
      </c>
      <c r="G1049" s="43">
        <v>31518000</v>
      </c>
      <c r="H1049" s="44" t="s">
        <v>26</v>
      </c>
      <c r="I1049" s="45" t="s">
        <v>3845</v>
      </c>
      <c r="J1049" s="46">
        <v>0</v>
      </c>
      <c r="K1049" s="47"/>
      <c r="L1049" s="48">
        <f t="shared" si="49"/>
        <v>31518000</v>
      </c>
      <c r="M1049" s="49"/>
      <c r="N1049" s="50"/>
      <c r="O1049" s="51"/>
      <c r="Q1049" s="52">
        <v>45168</v>
      </c>
      <c r="R1049" s="53" t="e">
        <f t="shared" si="50"/>
        <v>#REF!</v>
      </c>
      <c r="S1049" s="54" t="e">
        <f>+#REF!-C1049</f>
        <v>#REF!</v>
      </c>
      <c r="T1049" s="54">
        <f t="shared" si="48"/>
        <v>57</v>
      </c>
    </row>
    <row r="1050" spans="1:20" ht="17.25" customHeight="1" x14ac:dyDescent="0.25">
      <c r="A1050" s="38" t="s">
        <v>3846</v>
      </c>
      <c r="B1050" s="39" t="s">
        <v>3281</v>
      </c>
      <c r="C1050" s="40">
        <v>45105</v>
      </c>
      <c r="D1050" s="41" t="s">
        <v>2645</v>
      </c>
      <c r="E1050" s="42" t="s">
        <v>3847</v>
      </c>
      <c r="F1050" s="42" t="s">
        <v>3848</v>
      </c>
      <c r="G1050" s="43">
        <v>1246484052</v>
      </c>
      <c r="H1050" s="44" t="s">
        <v>26</v>
      </c>
      <c r="I1050" s="45" t="s">
        <v>3849</v>
      </c>
      <c r="J1050" s="46">
        <v>0</v>
      </c>
      <c r="K1050" s="47"/>
      <c r="L1050" s="48">
        <f t="shared" si="49"/>
        <v>1246484052</v>
      </c>
      <c r="M1050" s="49"/>
      <c r="N1050" s="50"/>
      <c r="O1050" s="51"/>
      <c r="Q1050" s="52">
        <v>45168</v>
      </c>
      <c r="R1050" s="53" t="e">
        <f t="shared" si="50"/>
        <v>#REF!</v>
      </c>
      <c r="S1050" s="54" t="e">
        <f>+#REF!-C1050</f>
        <v>#REF!</v>
      </c>
      <c r="T1050" s="54">
        <f t="shared" si="48"/>
        <v>63</v>
      </c>
    </row>
    <row r="1051" spans="1:20" ht="17.25" customHeight="1" x14ac:dyDescent="0.25">
      <c r="A1051" s="38" t="s">
        <v>3846</v>
      </c>
      <c r="B1051" s="39" t="s">
        <v>3281</v>
      </c>
      <c r="C1051" s="40">
        <v>45105</v>
      </c>
      <c r="D1051" s="41" t="s">
        <v>2645</v>
      </c>
      <c r="E1051" s="42" t="s">
        <v>3847</v>
      </c>
      <c r="F1051" s="42" t="s">
        <v>3848</v>
      </c>
      <c r="G1051" s="43">
        <v>100000000</v>
      </c>
      <c r="H1051" s="44" t="s">
        <v>3850</v>
      </c>
      <c r="I1051" s="45" t="s">
        <v>3849</v>
      </c>
      <c r="J1051" s="46">
        <v>0</v>
      </c>
      <c r="K1051" s="47"/>
      <c r="L1051" s="48">
        <f t="shared" si="49"/>
        <v>100000000</v>
      </c>
      <c r="M1051" s="49"/>
      <c r="N1051" s="50"/>
      <c r="O1051" s="51"/>
      <c r="Q1051" s="52">
        <v>45168</v>
      </c>
      <c r="R1051" s="53" t="e">
        <f t="shared" si="50"/>
        <v>#REF!</v>
      </c>
      <c r="S1051" s="54" t="e">
        <f>+#REF!-C1051</f>
        <v>#REF!</v>
      </c>
      <c r="T1051" s="54">
        <f t="shared" si="48"/>
        <v>63</v>
      </c>
    </row>
    <row r="1052" spans="1:20" ht="17.25" customHeight="1" x14ac:dyDescent="0.25">
      <c r="A1052" s="38" t="s">
        <v>3851</v>
      </c>
      <c r="B1052" s="39">
        <v>45107</v>
      </c>
      <c r="C1052" s="40">
        <v>45111</v>
      </c>
      <c r="D1052" s="41" t="s">
        <v>23</v>
      </c>
      <c r="E1052" s="42" t="s">
        <v>1572</v>
      </c>
      <c r="F1052" s="42" t="s">
        <v>3852</v>
      </c>
      <c r="G1052" s="43">
        <v>31518000</v>
      </c>
      <c r="H1052" s="44" t="s">
        <v>26</v>
      </c>
      <c r="I1052" s="45" t="s">
        <v>3853</v>
      </c>
      <c r="J1052" s="46">
        <v>0</v>
      </c>
      <c r="K1052" s="47"/>
      <c r="L1052" s="48">
        <f t="shared" si="49"/>
        <v>31518000</v>
      </c>
      <c r="M1052" s="49"/>
      <c r="N1052" s="50"/>
      <c r="O1052" s="51"/>
      <c r="Q1052" s="52">
        <v>45168</v>
      </c>
      <c r="R1052" s="53" t="e">
        <f t="shared" si="50"/>
        <v>#REF!</v>
      </c>
      <c r="S1052" s="54" t="e">
        <f>+#REF!-C1052</f>
        <v>#REF!</v>
      </c>
      <c r="T1052" s="54">
        <f t="shared" si="48"/>
        <v>57</v>
      </c>
    </row>
    <row r="1053" spans="1:20" ht="17.25" customHeight="1" x14ac:dyDescent="0.25">
      <c r="A1053" s="38" t="s">
        <v>3854</v>
      </c>
      <c r="B1053" s="39">
        <v>45107</v>
      </c>
      <c r="C1053" s="40">
        <v>45111</v>
      </c>
      <c r="D1053" s="41" t="s">
        <v>23</v>
      </c>
      <c r="E1053" s="42" t="s">
        <v>3855</v>
      </c>
      <c r="F1053" s="42" t="s">
        <v>3856</v>
      </c>
      <c r="G1053" s="43">
        <v>48000000</v>
      </c>
      <c r="H1053" s="44" t="s">
        <v>26</v>
      </c>
      <c r="I1053" s="45" t="s">
        <v>3857</v>
      </c>
      <c r="J1053" s="46">
        <v>0</v>
      </c>
      <c r="K1053" s="47"/>
      <c r="L1053" s="48">
        <f t="shared" si="49"/>
        <v>48000000</v>
      </c>
      <c r="M1053" s="49"/>
      <c r="N1053" s="50"/>
      <c r="O1053" s="51"/>
      <c r="Q1053" s="52">
        <v>45168</v>
      </c>
      <c r="R1053" s="53" t="e">
        <f t="shared" si="50"/>
        <v>#REF!</v>
      </c>
      <c r="S1053" s="54" t="e">
        <f>+#REF!-C1053</f>
        <v>#REF!</v>
      </c>
      <c r="T1053" s="54">
        <f t="shared" si="48"/>
        <v>57</v>
      </c>
    </row>
    <row r="1054" spans="1:20" ht="17.25" customHeight="1" x14ac:dyDescent="0.25">
      <c r="A1054" s="38" t="s">
        <v>3858</v>
      </c>
      <c r="B1054" s="39" t="s">
        <v>3281</v>
      </c>
      <c r="C1054" s="40">
        <v>45104</v>
      </c>
      <c r="D1054" s="41" t="s">
        <v>2645</v>
      </c>
      <c r="E1054" s="42" t="s">
        <v>3834</v>
      </c>
      <c r="F1054" s="42" t="s">
        <v>3859</v>
      </c>
      <c r="G1054" s="43">
        <v>974005221</v>
      </c>
      <c r="H1054" s="44" t="s">
        <v>26</v>
      </c>
      <c r="I1054" s="45" t="s">
        <v>3860</v>
      </c>
      <c r="J1054" s="46">
        <v>0</v>
      </c>
      <c r="K1054" s="47"/>
      <c r="L1054" s="48">
        <f t="shared" si="49"/>
        <v>974005221</v>
      </c>
      <c r="M1054" s="49"/>
      <c r="N1054" s="50"/>
      <c r="O1054" s="51"/>
      <c r="Q1054" s="52">
        <v>45168</v>
      </c>
      <c r="R1054" s="53" t="e">
        <f t="shared" si="50"/>
        <v>#REF!</v>
      </c>
      <c r="S1054" s="54" t="e">
        <f>+#REF!-C1054</f>
        <v>#REF!</v>
      </c>
      <c r="T1054" s="54">
        <f t="shared" si="48"/>
        <v>64</v>
      </c>
    </row>
    <row r="1055" spans="1:20" ht="17.25" customHeight="1" x14ac:dyDescent="0.25">
      <c r="A1055" s="38" t="s">
        <v>3861</v>
      </c>
      <c r="B1055" s="39">
        <v>45105</v>
      </c>
      <c r="C1055" s="40">
        <v>45106</v>
      </c>
      <c r="D1055" s="41" t="s">
        <v>23</v>
      </c>
      <c r="E1055" s="42" t="s">
        <v>3862</v>
      </c>
      <c r="F1055" s="42" t="s">
        <v>3863</v>
      </c>
      <c r="G1055" s="43">
        <v>36000000</v>
      </c>
      <c r="H1055" s="44" t="s">
        <v>26</v>
      </c>
      <c r="I1055" s="45" t="s">
        <v>3864</v>
      </c>
      <c r="J1055" s="46">
        <v>0</v>
      </c>
      <c r="K1055" s="47"/>
      <c r="L1055" s="48">
        <f t="shared" si="49"/>
        <v>36000000</v>
      </c>
      <c r="M1055" s="49"/>
      <c r="N1055" s="50"/>
      <c r="O1055" s="51"/>
      <c r="Q1055" s="52">
        <v>45168</v>
      </c>
      <c r="R1055" s="53" t="e">
        <f t="shared" si="50"/>
        <v>#REF!</v>
      </c>
      <c r="S1055" s="54" t="e">
        <f>+#REF!-C1055</f>
        <v>#REF!</v>
      </c>
      <c r="T1055" s="54">
        <f t="shared" si="48"/>
        <v>62</v>
      </c>
    </row>
    <row r="1056" spans="1:20" ht="17.25" customHeight="1" x14ac:dyDescent="0.25">
      <c r="A1056" s="38" t="s">
        <v>3865</v>
      </c>
      <c r="B1056" s="39">
        <v>45106</v>
      </c>
      <c r="C1056" s="40">
        <v>45111</v>
      </c>
      <c r="D1056" s="41" t="s">
        <v>53</v>
      </c>
      <c r="E1056" s="42" t="s">
        <v>1164</v>
      </c>
      <c r="F1056" s="42" t="s">
        <v>3866</v>
      </c>
      <c r="G1056" s="43">
        <v>24000000</v>
      </c>
      <c r="H1056" s="44" t="s">
        <v>26</v>
      </c>
      <c r="I1056" s="45" t="s">
        <v>3867</v>
      </c>
      <c r="J1056" s="46">
        <v>0</v>
      </c>
      <c r="K1056" s="47"/>
      <c r="L1056" s="48">
        <f t="shared" si="49"/>
        <v>24000000</v>
      </c>
      <c r="M1056" s="49"/>
      <c r="N1056" s="50"/>
      <c r="O1056" s="51"/>
      <c r="Q1056" s="52">
        <v>45168</v>
      </c>
      <c r="R1056" s="53" t="e">
        <f t="shared" si="50"/>
        <v>#REF!</v>
      </c>
      <c r="S1056" s="54" t="e">
        <f>+#REF!-C1056</f>
        <v>#REF!</v>
      </c>
      <c r="T1056" s="54">
        <f t="shared" si="48"/>
        <v>57</v>
      </c>
    </row>
    <row r="1057" spans="1:20" ht="17.25" customHeight="1" x14ac:dyDescent="0.25">
      <c r="A1057" s="38" t="s">
        <v>3868</v>
      </c>
      <c r="B1057" s="39">
        <v>45106</v>
      </c>
      <c r="C1057" s="40">
        <v>45111</v>
      </c>
      <c r="D1057" s="41" t="s">
        <v>23</v>
      </c>
      <c r="E1057" s="42" t="s">
        <v>3869</v>
      </c>
      <c r="F1057" s="42" t="s">
        <v>3870</v>
      </c>
      <c r="G1057" s="43">
        <v>43620000</v>
      </c>
      <c r="H1057" s="44" t="s">
        <v>26</v>
      </c>
      <c r="I1057" s="45" t="s">
        <v>3871</v>
      </c>
      <c r="J1057" s="46">
        <v>0</v>
      </c>
      <c r="K1057" s="47"/>
      <c r="L1057" s="48">
        <f t="shared" si="49"/>
        <v>43620000</v>
      </c>
      <c r="M1057" s="49"/>
      <c r="N1057" s="50"/>
      <c r="O1057" s="51"/>
      <c r="Q1057" s="52">
        <v>45168</v>
      </c>
      <c r="R1057" s="53" t="e">
        <f t="shared" si="50"/>
        <v>#REF!</v>
      </c>
      <c r="S1057" s="54" t="e">
        <f>+#REF!-C1057</f>
        <v>#REF!</v>
      </c>
      <c r="T1057" s="54">
        <f t="shared" si="48"/>
        <v>57</v>
      </c>
    </row>
    <row r="1058" spans="1:20" ht="17.25" customHeight="1" x14ac:dyDescent="0.25">
      <c r="A1058" s="38" t="s">
        <v>3872</v>
      </c>
      <c r="B1058" s="39">
        <v>45105</v>
      </c>
      <c r="C1058" s="40">
        <v>45106</v>
      </c>
      <c r="D1058" s="41" t="s">
        <v>23</v>
      </c>
      <c r="E1058" s="42" t="s">
        <v>3873</v>
      </c>
      <c r="F1058" s="42" t="s">
        <v>3874</v>
      </c>
      <c r="G1058" s="43">
        <v>32000000</v>
      </c>
      <c r="H1058" s="44" t="s">
        <v>26</v>
      </c>
      <c r="I1058" s="45" t="s">
        <v>3875</v>
      </c>
      <c r="J1058" s="46">
        <v>8000000</v>
      </c>
      <c r="K1058" s="47"/>
      <c r="L1058" s="48">
        <f t="shared" si="49"/>
        <v>40000000</v>
      </c>
      <c r="M1058" s="49"/>
      <c r="N1058" s="50"/>
      <c r="O1058" s="51"/>
      <c r="Q1058" s="52">
        <v>45168</v>
      </c>
      <c r="R1058" s="53" t="e">
        <f t="shared" si="50"/>
        <v>#REF!</v>
      </c>
      <c r="S1058" s="54" t="e">
        <f>+#REF!-C1058</f>
        <v>#REF!</v>
      </c>
      <c r="T1058" s="54">
        <f t="shared" si="48"/>
        <v>62</v>
      </c>
    </row>
    <row r="1059" spans="1:20" ht="17.25" customHeight="1" x14ac:dyDescent="0.25">
      <c r="A1059" s="38" t="s">
        <v>3876</v>
      </c>
      <c r="B1059" s="39">
        <v>45105</v>
      </c>
      <c r="C1059" s="40">
        <v>45106</v>
      </c>
      <c r="D1059" s="41" t="s">
        <v>23</v>
      </c>
      <c r="E1059" s="42" t="s">
        <v>3877</v>
      </c>
      <c r="F1059" s="42" t="s">
        <v>3878</v>
      </c>
      <c r="G1059" s="43">
        <v>36000000</v>
      </c>
      <c r="H1059" s="44" t="s">
        <v>26</v>
      </c>
      <c r="I1059" s="45" t="s">
        <v>3879</v>
      </c>
      <c r="J1059" s="46">
        <v>0</v>
      </c>
      <c r="K1059" s="47"/>
      <c r="L1059" s="48">
        <f t="shared" si="49"/>
        <v>36000000</v>
      </c>
      <c r="M1059" s="49"/>
      <c r="N1059" s="50"/>
      <c r="O1059" s="51"/>
      <c r="Q1059" s="52">
        <v>45168</v>
      </c>
      <c r="R1059" s="53" t="e">
        <f t="shared" si="50"/>
        <v>#REF!</v>
      </c>
      <c r="S1059" s="54" t="e">
        <f>+#REF!-C1059</f>
        <v>#REF!</v>
      </c>
      <c r="T1059" s="54">
        <f t="shared" si="48"/>
        <v>62</v>
      </c>
    </row>
    <row r="1060" spans="1:20" ht="17.25" customHeight="1" x14ac:dyDescent="0.25">
      <c r="A1060" s="38" t="s">
        <v>3880</v>
      </c>
      <c r="B1060" s="39">
        <v>45106</v>
      </c>
      <c r="C1060" s="40">
        <v>45106</v>
      </c>
      <c r="D1060" s="41" t="s">
        <v>23</v>
      </c>
      <c r="E1060" s="42" t="s">
        <v>3881</v>
      </c>
      <c r="F1060" s="42" t="s">
        <v>3882</v>
      </c>
      <c r="G1060" s="43">
        <v>49440000</v>
      </c>
      <c r="H1060" s="44" t="s">
        <v>26</v>
      </c>
      <c r="I1060" s="45" t="s">
        <v>3883</v>
      </c>
      <c r="J1060" s="46">
        <v>0</v>
      </c>
      <c r="K1060" s="47"/>
      <c r="L1060" s="48">
        <f t="shared" si="49"/>
        <v>49440000</v>
      </c>
      <c r="M1060" s="49"/>
      <c r="N1060" s="50"/>
      <c r="O1060" s="51"/>
      <c r="Q1060" s="52">
        <v>45168</v>
      </c>
      <c r="R1060" s="53" t="e">
        <f t="shared" si="50"/>
        <v>#REF!</v>
      </c>
      <c r="S1060" s="54" t="e">
        <f>+#REF!-C1060</f>
        <v>#REF!</v>
      </c>
      <c r="T1060" s="54">
        <f t="shared" si="48"/>
        <v>62</v>
      </c>
    </row>
    <row r="1061" spans="1:20" ht="17.25" customHeight="1" x14ac:dyDescent="0.25">
      <c r="A1061" s="38" t="s">
        <v>3884</v>
      </c>
      <c r="B1061" s="39" t="s">
        <v>3281</v>
      </c>
      <c r="C1061" s="40">
        <v>45103</v>
      </c>
      <c r="D1061" s="41" t="s">
        <v>2645</v>
      </c>
      <c r="E1061" s="42" t="s">
        <v>3774</v>
      </c>
      <c r="F1061" s="42" t="s">
        <v>3885</v>
      </c>
      <c r="G1061" s="43">
        <v>0</v>
      </c>
      <c r="H1061" s="44" t="s">
        <v>3284</v>
      </c>
      <c r="I1061" s="45" t="s">
        <v>3886</v>
      </c>
      <c r="J1061" s="46">
        <v>0</v>
      </c>
      <c r="K1061" s="47"/>
      <c r="L1061" s="48">
        <f t="shared" si="49"/>
        <v>0</v>
      </c>
      <c r="M1061" s="49"/>
      <c r="N1061" s="50"/>
      <c r="O1061" s="51"/>
      <c r="Q1061" s="52">
        <v>45168</v>
      </c>
      <c r="R1061" s="53" t="e">
        <f t="shared" si="50"/>
        <v>#REF!</v>
      </c>
      <c r="S1061" s="54" t="e">
        <f>+#REF!-C1061</f>
        <v>#REF!</v>
      </c>
      <c r="T1061" s="54">
        <f t="shared" si="48"/>
        <v>65</v>
      </c>
    </row>
    <row r="1062" spans="1:20" ht="17.25" customHeight="1" x14ac:dyDescent="0.25">
      <c r="A1062" s="38" t="s">
        <v>3887</v>
      </c>
      <c r="B1062" s="39">
        <v>45106</v>
      </c>
      <c r="C1062" s="40">
        <v>45107</v>
      </c>
      <c r="D1062" s="41" t="s">
        <v>23</v>
      </c>
      <c r="E1062" s="42" t="s">
        <v>3888</v>
      </c>
      <c r="F1062" s="42" t="s">
        <v>3889</v>
      </c>
      <c r="G1062" s="43">
        <v>74160000</v>
      </c>
      <c r="H1062" s="44" t="s">
        <v>26</v>
      </c>
      <c r="I1062" s="45" t="s">
        <v>3890</v>
      </c>
      <c r="J1062" s="46">
        <v>0</v>
      </c>
      <c r="K1062" s="47"/>
      <c r="L1062" s="48">
        <f t="shared" si="49"/>
        <v>74160000</v>
      </c>
      <c r="M1062" s="49"/>
      <c r="N1062" s="50"/>
      <c r="O1062" s="51"/>
      <c r="Q1062" s="52">
        <v>45168</v>
      </c>
      <c r="R1062" s="53" t="e">
        <f t="shared" si="50"/>
        <v>#REF!</v>
      </c>
      <c r="S1062" s="54" t="e">
        <f>+#REF!-C1062</f>
        <v>#REF!</v>
      </c>
      <c r="T1062" s="54">
        <f t="shared" si="48"/>
        <v>61</v>
      </c>
    </row>
    <row r="1063" spans="1:20" ht="17.25" customHeight="1" x14ac:dyDescent="0.25">
      <c r="A1063" s="38" t="s">
        <v>3891</v>
      </c>
      <c r="B1063" s="39">
        <v>45112</v>
      </c>
      <c r="C1063" s="40">
        <v>45118</v>
      </c>
      <c r="D1063" s="41" t="s">
        <v>23</v>
      </c>
      <c r="E1063" s="42" t="s">
        <v>3892</v>
      </c>
      <c r="F1063" s="42" t="s">
        <v>3893</v>
      </c>
      <c r="G1063" s="43">
        <v>26000000</v>
      </c>
      <c r="H1063" s="44" t="s">
        <v>26</v>
      </c>
      <c r="I1063" s="45" t="s">
        <v>3894</v>
      </c>
      <c r="J1063" s="46">
        <v>0</v>
      </c>
      <c r="K1063" s="47"/>
      <c r="L1063" s="48">
        <f t="shared" si="49"/>
        <v>26000000</v>
      </c>
      <c r="M1063" s="49"/>
      <c r="N1063" s="50"/>
      <c r="O1063" s="51"/>
      <c r="Q1063" s="52">
        <v>45168</v>
      </c>
      <c r="R1063" s="53" t="e">
        <f t="shared" si="50"/>
        <v>#REF!</v>
      </c>
      <c r="S1063" s="54" t="e">
        <f>+#REF!-C1063</f>
        <v>#REF!</v>
      </c>
      <c r="T1063" s="54">
        <f t="shared" si="48"/>
        <v>50</v>
      </c>
    </row>
    <row r="1064" spans="1:20" ht="17.25" customHeight="1" x14ac:dyDescent="0.25">
      <c r="A1064" s="38" t="s">
        <v>3895</v>
      </c>
      <c r="B1064" s="39">
        <v>45107</v>
      </c>
      <c r="C1064" s="40">
        <v>45113</v>
      </c>
      <c r="D1064" s="41" t="s">
        <v>23</v>
      </c>
      <c r="E1064" s="42" t="s">
        <v>3896</v>
      </c>
      <c r="F1064" s="42" t="s">
        <v>3897</v>
      </c>
      <c r="G1064" s="43">
        <v>21000000</v>
      </c>
      <c r="H1064" s="44" t="s">
        <v>26</v>
      </c>
      <c r="I1064" s="45" t="s">
        <v>3898</v>
      </c>
      <c r="J1064" s="46">
        <v>9000000</v>
      </c>
      <c r="K1064" s="47"/>
      <c r="L1064" s="48">
        <f t="shared" si="49"/>
        <v>30000000</v>
      </c>
      <c r="M1064" s="49"/>
      <c r="N1064" s="50"/>
      <c r="O1064" s="51"/>
      <c r="Q1064" s="52">
        <v>45168</v>
      </c>
      <c r="R1064" s="53" t="e">
        <f t="shared" si="50"/>
        <v>#REF!</v>
      </c>
      <c r="S1064" s="54" t="e">
        <f>+#REF!-C1064</f>
        <v>#REF!</v>
      </c>
      <c r="T1064" s="54">
        <f t="shared" si="48"/>
        <v>55</v>
      </c>
    </row>
    <row r="1065" spans="1:20" ht="17.25" customHeight="1" x14ac:dyDescent="0.25">
      <c r="A1065" s="38" t="s">
        <v>3899</v>
      </c>
      <c r="B1065" s="39">
        <v>45106</v>
      </c>
      <c r="C1065" s="40">
        <v>45108</v>
      </c>
      <c r="D1065" s="41" t="s">
        <v>23</v>
      </c>
      <c r="E1065" s="42" t="s">
        <v>3900</v>
      </c>
      <c r="F1065" s="42" t="s">
        <v>3901</v>
      </c>
      <c r="G1065" s="43">
        <v>33080000</v>
      </c>
      <c r="H1065" s="44" t="s">
        <v>26</v>
      </c>
      <c r="I1065" s="45" t="s">
        <v>3902</v>
      </c>
      <c r="J1065" s="46">
        <v>16540000</v>
      </c>
      <c r="K1065" s="47"/>
      <c r="L1065" s="48">
        <f t="shared" si="49"/>
        <v>49620000</v>
      </c>
      <c r="M1065" s="49"/>
      <c r="N1065" s="50"/>
      <c r="O1065" s="51"/>
      <c r="Q1065" s="52">
        <v>45168</v>
      </c>
      <c r="R1065" s="53" t="e">
        <f t="shared" si="50"/>
        <v>#REF!</v>
      </c>
      <c r="S1065" s="54" t="e">
        <f>+#REF!-C1065</f>
        <v>#REF!</v>
      </c>
      <c r="T1065" s="54">
        <f t="shared" si="48"/>
        <v>60</v>
      </c>
    </row>
    <row r="1066" spans="1:20" ht="17.25" customHeight="1" x14ac:dyDescent="0.25">
      <c r="A1066" s="38" t="s">
        <v>3903</v>
      </c>
      <c r="B1066" s="39">
        <v>45106</v>
      </c>
      <c r="C1066" s="40">
        <v>45106</v>
      </c>
      <c r="D1066" s="41" t="s">
        <v>23</v>
      </c>
      <c r="E1066" s="42" t="s">
        <v>3904</v>
      </c>
      <c r="F1066" s="42" t="s">
        <v>3905</v>
      </c>
      <c r="G1066" s="43">
        <v>23200000</v>
      </c>
      <c r="H1066" s="44" t="s">
        <v>26</v>
      </c>
      <c r="I1066" s="45" t="s">
        <v>3906</v>
      </c>
      <c r="J1066" s="46">
        <v>11600000</v>
      </c>
      <c r="K1066" s="47"/>
      <c r="L1066" s="48">
        <f t="shared" si="49"/>
        <v>34800000</v>
      </c>
      <c r="M1066" s="49"/>
      <c r="N1066" s="50"/>
      <c r="O1066" s="51"/>
      <c r="Q1066" s="52">
        <v>45168</v>
      </c>
      <c r="R1066" s="53" t="e">
        <f t="shared" si="50"/>
        <v>#REF!</v>
      </c>
      <c r="S1066" s="54" t="e">
        <f>+#REF!-C1066</f>
        <v>#REF!</v>
      </c>
      <c r="T1066" s="54">
        <f t="shared" si="48"/>
        <v>62</v>
      </c>
    </row>
    <row r="1067" spans="1:20" ht="17.25" customHeight="1" x14ac:dyDescent="0.25">
      <c r="A1067" s="38" t="s">
        <v>3907</v>
      </c>
      <c r="B1067" s="39">
        <v>45114</v>
      </c>
      <c r="C1067" s="40">
        <v>45170</v>
      </c>
      <c r="D1067" s="41" t="s">
        <v>2562</v>
      </c>
      <c r="E1067" s="42" t="s">
        <v>3908</v>
      </c>
      <c r="F1067" s="42" t="s">
        <v>3909</v>
      </c>
      <c r="G1067" s="43">
        <v>31641267</v>
      </c>
      <c r="H1067" s="44" t="s">
        <v>26</v>
      </c>
      <c r="I1067" s="45" t="s">
        <v>3910</v>
      </c>
      <c r="J1067" s="46">
        <v>0</v>
      </c>
      <c r="K1067" s="47"/>
      <c r="L1067" s="48">
        <f t="shared" si="49"/>
        <v>31641267</v>
      </c>
      <c r="M1067" s="49"/>
      <c r="N1067" s="50"/>
      <c r="O1067" s="51"/>
      <c r="Q1067" s="52">
        <v>45168</v>
      </c>
      <c r="R1067" s="53" t="e">
        <f t="shared" si="50"/>
        <v>#REF!</v>
      </c>
      <c r="S1067" s="54" t="e">
        <f>+#REF!-C1067</f>
        <v>#REF!</v>
      </c>
      <c r="T1067" s="54">
        <f t="shared" si="48"/>
        <v>-2</v>
      </c>
    </row>
    <row r="1068" spans="1:20" ht="17.25" customHeight="1" x14ac:dyDescent="0.25">
      <c r="A1068" s="38" t="s">
        <v>3911</v>
      </c>
      <c r="B1068" s="39">
        <v>45107</v>
      </c>
      <c r="C1068" s="40">
        <v>45111</v>
      </c>
      <c r="D1068" s="41" t="s">
        <v>23</v>
      </c>
      <c r="E1068" s="42" t="s">
        <v>3912</v>
      </c>
      <c r="F1068" s="42" t="s">
        <v>3913</v>
      </c>
      <c r="G1068" s="43">
        <v>33475000</v>
      </c>
      <c r="H1068" s="44" t="s">
        <v>26</v>
      </c>
      <c r="I1068" s="45" t="s">
        <v>3914</v>
      </c>
      <c r="J1068" s="46">
        <v>0</v>
      </c>
      <c r="K1068" s="47"/>
      <c r="L1068" s="48">
        <f t="shared" si="49"/>
        <v>33475000</v>
      </c>
      <c r="M1068" s="49"/>
      <c r="N1068" s="50"/>
      <c r="O1068" s="51"/>
      <c r="Q1068" s="52">
        <v>45168</v>
      </c>
      <c r="R1068" s="53" t="e">
        <f t="shared" si="50"/>
        <v>#REF!</v>
      </c>
      <c r="S1068" s="54" t="e">
        <f>+#REF!-C1068</f>
        <v>#REF!</v>
      </c>
      <c r="T1068" s="54">
        <f t="shared" si="48"/>
        <v>57</v>
      </c>
    </row>
    <row r="1069" spans="1:20" ht="17.25" customHeight="1" x14ac:dyDescent="0.25">
      <c r="A1069" s="38" t="s">
        <v>3915</v>
      </c>
      <c r="B1069" s="39">
        <v>45107</v>
      </c>
      <c r="C1069" s="40">
        <v>45111</v>
      </c>
      <c r="D1069" s="41" t="s">
        <v>23</v>
      </c>
      <c r="E1069" s="42" t="s">
        <v>3916</v>
      </c>
      <c r="F1069" s="42" t="s">
        <v>3913</v>
      </c>
      <c r="G1069" s="43">
        <v>33475000</v>
      </c>
      <c r="H1069" s="44" t="s">
        <v>26</v>
      </c>
      <c r="I1069" s="45" t="s">
        <v>3917</v>
      </c>
      <c r="J1069" s="46">
        <v>0</v>
      </c>
      <c r="K1069" s="47"/>
      <c r="L1069" s="48">
        <f t="shared" si="49"/>
        <v>33475000</v>
      </c>
      <c r="M1069" s="49"/>
      <c r="N1069" s="50"/>
      <c r="O1069" s="51"/>
      <c r="Q1069" s="52">
        <v>45168</v>
      </c>
      <c r="R1069" s="53" t="e">
        <f t="shared" si="50"/>
        <v>#REF!</v>
      </c>
      <c r="S1069" s="54" t="e">
        <f>+#REF!-C1069</f>
        <v>#REF!</v>
      </c>
      <c r="T1069" s="54">
        <f t="shared" si="48"/>
        <v>57</v>
      </c>
    </row>
    <row r="1070" spans="1:20" ht="17.25" customHeight="1" x14ac:dyDescent="0.25">
      <c r="A1070" s="38" t="s">
        <v>3918</v>
      </c>
      <c r="B1070" s="39">
        <v>45106</v>
      </c>
      <c r="C1070" s="40">
        <v>45106</v>
      </c>
      <c r="D1070" s="41" t="s">
        <v>23</v>
      </c>
      <c r="E1070" s="42" t="s">
        <v>3919</v>
      </c>
      <c r="F1070" s="42" t="s">
        <v>3920</v>
      </c>
      <c r="G1070" s="43">
        <v>40002000</v>
      </c>
      <c r="H1070" s="44" t="s">
        <v>26</v>
      </c>
      <c r="I1070" s="45" t="s">
        <v>3921</v>
      </c>
      <c r="J1070" s="46">
        <v>0</v>
      </c>
      <c r="K1070" s="47"/>
      <c r="L1070" s="48">
        <f t="shared" si="49"/>
        <v>40002000</v>
      </c>
      <c r="M1070" s="49"/>
      <c r="N1070" s="50"/>
      <c r="O1070" s="51"/>
      <c r="Q1070" s="52">
        <v>45168</v>
      </c>
      <c r="R1070" s="53" t="e">
        <f t="shared" si="50"/>
        <v>#REF!</v>
      </c>
      <c r="S1070" s="54" t="e">
        <f>+#REF!-C1070</f>
        <v>#REF!</v>
      </c>
      <c r="T1070" s="54">
        <f t="shared" si="48"/>
        <v>62</v>
      </c>
    </row>
    <row r="1071" spans="1:20" ht="17.25" customHeight="1" x14ac:dyDescent="0.25">
      <c r="A1071" s="38" t="s">
        <v>3922</v>
      </c>
      <c r="B1071" s="39">
        <v>45103</v>
      </c>
      <c r="C1071" s="40">
        <v>45111</v>
      </c>
      <c r="D1071" s="41" t="s">
        <v>23</v>
      </c>
      <c r="E1071" s="42" t="s">
        <v>3923</v>
      </c>
      <c r="F1071" s="42" t="s">
        <v>3924</v>
      </c>
      <c r="G1071" s="43">
        <v>15900000</v>
      </c>
      <c r="H1071" s="44" t="s">
        <v>26</v>
      </c>
      <c r="I1071" s="45" t="s">
        <v>3925</v>
      </c>
      <c r="J1071" s="46">
        <v>0</v>
      </c>
      <c r="K1071" s="47"/>
      <c r="L1071" s="48">
        <f t="shared" si="49"/>
        <v>15900000</v>
      </c>
      <c r="M1071" s="49"/>
      <c r="N1071" s="50"/>
      <c r="O1071" s="51"/>
      <c r="Q1071" s="52">
        <v>45168</v>
      </c>
      <c r="R1071" s="53" t="e">
        <f t="shared" si="50"/>
        <v>#REF!</v>
      </c>
      <c r="S1071" s="54" t="e">
        <f>+#REF!-C1071</f>
        <v>#REF!</v>
      </c>
      <c r="T1071" s="54">
        <f t="shared" si="48"/>
        <v>57</v>
      </c>
    </row>
    <row r="1072" spans="1:20" ht="17.25" customHeight="1" x14ac:dyDescent="0.25">
      <c r="A1072" s="38" t="s">
        <v>3926</v>
      </c>
      <c r="B1072" s="39">
        <v>45106</v>
      </c>
      <c r="C1072" s="40">
        <v>45107</v>
      </c>
      <c r="D1072" s="41" t="s">
        <v>53</v>
      </c>
      <c r="E1072" s="42" t="s">
        <v>3927</v>
      </c>
      <c r="F1072" s="42" t="s">
        <v>3590</v>
      </c>
      <c r="G1072" s="43">
        <v>16786467</v>
      </c>
      <c r="H1072" s="44" t="s">
        <v>26</v>
      </c>
      <c r="I1072" s="45" t="s">
        <v>3928</v>
      </c>
      <c r="J1072" s="46">
        <v>0</v>
      </c>
      <c r="K1072" s="47"/>
      <c r="L1072" s="48">
        <f t="shared" si="49"/>
        <v>16786467</v>
      </c>
      <c r="M1072" s="49"/>
      <c r="N1072" s="50"/>
      <c r="O1072" s="51"/>
      <c r="Q1072" s="52">
        <v>45168</v>
      </c>
      <c r="R1072" s="53" t="e">
        <f t="shared" si="50"/>
        <v>#REF!</v>
      </c>
      <c r="S1072" s="54" t="e">
        <f>+#REF!-C1072</f>
        <v>#REF!</v>
      </c>
      <c r="T1072" s="54">
        <f t="shared" si="48"/>
        <v>61</v>
      </c>
    </row>
    <row r="1073" spans="1:20" ht="17.25" customHeight="1" x14ac:dyDescent="0.25">
      <c r="A1073" s="38" t="s">
        <v>3929</v>
      </c>
      <c r="B1073" s="39">
        <v>45112</v>
      </c>
      <c r="C1073" s="40">
        <v>45113</v>
      </c>
      <c r="D1073" s="41" t="s">
        <v>23</v>
      </c>
      <c r="E1073" s="42" t="s">
        <v>3930</v>
      </c>
      <c r="F1073" s="42" t="s">
        <v>646</v>
      </c>
      <c r="G1073" s="43">
        <v>34299000</v>
      </c>
      <c r="H1073" s="44" t="s">
        <v>26</v>
      </c>
      <c r="I1073" s="45" t="s">
        <v>3931</v>
      </c>
      <c r="J1073" s="46">
        <v>0</v>
      </c>
      <c r="K1073" s="47"/>
      <c r="L1073" s="48">
        <f t="shared" si="49"/>
        <v>34299000</v>
      </c>
      <c r="M1073" s="49"/>
      <c r="N1073" s="50"/>
      <c r="O1073" s="51"/>
      <c r="Q1073" s="52">
        <v>45168</v>
      </c>
      <c r="R1073" s="53" t="e">
        <f t="shared" si="50"/>
        <v>#REF!</v>
      </c>
      <c r="S1073" s="54" t="e">
        <f>+#REF!-C1073</f>
        <v>#REF!</v>
      </c>
      <c r="T1073" s="54">
        <f t="shared" si="48"/>
        <v>55</v>
      </c>
    </row>
    <row r="1074" spans="1:20" ht="17.25" customHeight="1" x14ac:dyDescent="0.25">
      <c r="A1074" s="38" t="s">
        <v>3932</v>
      </c>
      <c r="B1074" s="39">
        <v>45106</v>
      </c>
      <c r="C1074" s="40">
        <v>45107</v>
      </c>
      <c r="D1074" s="41" t="s">
        <v>23</v>
      </c>
      <c r="E1074" s="42" t="s">
        <v>3933</v>
      </c>
      <c r="F1074" s="42" t="s">
        <v>3934</v>
      </c>
      <c r="G1074" s="43">
        <v>48000000</v>
      </c>
      <c r="H1074" s="44" t="s">
        <v>26</v>
      </c>
      <c r="I1074" s="45" t="s">
        <v>3935</v>
      </c>
      <c r="J1074" s="46">
        <v>0</v>
      </c>
      <c r="K1074" s="47"/>
      <c r="L1074" s="48">
        <f t="shared" si="49"/>
        <v>48000000</v>
      </c>
      <c r="M1074" s="49"/>
      <c r="N1074" s="50"/>
      <c r="O1074" s="51"/>
      <c r="Q1074" s="52">
        <v>45168</v>
      </c>
      <c r="R1074" s="53" t="e">
        <f t="shared" si="50"/>
        <v>#REF!</v>
      </c>
      <c r="S1074" s="54" t="e">
        <f>+#REF!-C1074</f>
        <v>#REF!</v>
      </c>
      <c r="T1074" s="54">
        <f t="shared" si="48"/>
        <v>61</v>
      </c>
    </row>
    <row r="1075" spans="1:20" ht="17.25" customHeight="1" x14ac:dyDescent="0.25">
      <c r="A1075" s="38" t="s">
        <v>3936</v>
      </c>
      <c r="B1075" s="39">
        <v>45106</v>
      </c>
      <c r="C1075" s="40">
        <v>45107</v>
      </c>
      <c r="D1075" s="41" t="s">
        <v>53</v>
      </c>
      <c r="E1075" s="42" t="s">
        <v>2542</v>
      </c>
      <c r="F1075" s="42" t="s">
        <v>2543</v>
      </c>
      <c r="G1075" s="43">
        <v>21000000</v>
      </c>
      <c r="H1075" s="44" t="s">
        <v>26</v>
      </c>
      <c r="I1075" s="45" t="s">
        <v>3937</v>
      </c>
      <c r="J1075" s="46">
        <v>0</v>
      </c>
      <c r="K1075" s="47"/>
      <c r="L1075" s="48">
        <f t="shared" si="49"/>
        <v>21000000</v>
      </c>
      <c r="M1075" s="49"/>
      <c r="N1075" s="50"/>
      <c r="O1075" s="51"/>
      <c r="Q1075" s="52">
        <v>45168</v>
      </c>
      <c r="R1075" s="53" t="e">
        <f t="shared" si="50"/>
        <v>#REF!</v>
      </c>
      <c r="S1075" s="54" t="e">
        <f>+#REF!-C1075</f>
        <v>#REF!</v>
      </c>
      <c r="T1075" s="54">
        <f t="shared" si="48"/>
        <v>61</v>
      </c>
    </row>
    <row r="1076" spans="1:20" ht="17.25" customHeight="1" x14ac:dyDescent="0.25">
      <c r="A1076" s="38" t="s">
        <v>3938</v>
      </c>
      <c r="B1076" s="39">
        <v>45106</v>
      </c>
      <c r="C1076" s="40">
        <v>45107</v>
      </c>
      <c r="D1076" s="41" t="s">
        <v>53</v>
      </c>
      <c r="E1076" s="42" t="s">
        <v>2522</v>
      </c>
      <c r="F1076" s="42" t="s">
        <v>3939</v>
      </c>
      <c r="G1076" s="43">
        <v>28200000</v>
      </c>
      <c r="H1076" s="44" t="s">
        <v>26</v>
      </c>
      <c r="I1076" s="45" t="s">
        <v>3940</v>
      </c>
      <c r="J1076" s="46">
        <v>0</v>
      </c>
      <c r="K1076" s="47"/>
      <c r="L1076" s="48">
        <f t="shared" si="49"/>
        <v>28200000</v>
      </c>
      <c r="M1076" s="49"/>
      <c r="N1076" s="50"/>
      <c r="O1076" s="51"/>
      <c r="Q1076" s="52">
        <v>45168</v>
      </c>
      <c r="R1076" s="53" t="e">
        <f t="shared" si="50"/>
        <v>#REF!</v>
      </c>
      <c r="S1076" s="54" t="e">
        <f>+#REF!-C1076</f>
        <v>#REF!</v>
      </c>
      <c r="T1076" s="54">
        <f t="shared" si="48"/>
        <v>61</v>
      </c>
    </row>
    <row r="1077" spans="1:20" ht="17.25" customHeight="1" x14ac:dyDescent="0.25">
      <c r="A1077" s="38" t="s">
        <v>3941</v>
      </c>
      <c r="B1077" s="39">
        <v>45105</v>
      </c>
      <c r="C1077" s="40">
        <v>45107</v>
      </c>
      <c r="D1077" s="41" t="s">
        <v>23</v>
      </c>
      <c r="E1077" s="42" t="s">
        <v>2554</v>
      </c>
      <c r="F1077" s="42" t="s">
        <v>2555</v>
      </c>
      <c r="G1077" s="43">
        <v>36600000</v>
      </c>
      <c r="H1077" s="44" t="s">
        <v>26</v>
      </c>
      <c r="I1077" s="45" t="s">
        <v>3942</v>
      </c>
      <c r="J1077" s="46">
        <v>0</v>
      </c>
      <c r="K1077" s="47"/>
      <c r="L1077" s="48">
        <f t="shared" si="49"/>
        <v>36600000</v>
      </c>
      <c r="M1077" s="49"/>
      <c r="N1077" s="50"/>
      <c r="O1077" s="51"/>
      <c r="Q1077" s="52">
        <v>45168</v>
      </c>
      <c r="R1077" s="53" t="e">
        <f t="shared" si="50"/>
        <v>#REF!</v>
      </c>
      <c r="S1077" s="54" t="e">
        <f>+#REF!-C1077</f>
        <v>#REF!</v>
      </c>
      <c r="T1077" s="54">
        <f t="shared" si="48"/>
        <v>61</v>
      </c>
    </row>
    <row r="1078" spans="1:20" ht="17.25" customHeight="1" x14ac:dyDescent="0.25">
      <c r="A1078" s="38" t="s">
        <v>3943</v>
      </c>
      <c r="B1078" s="39">
        <v>45106</v>
      </c>
      <c r="C1078" s="40">
        <v>45107</v>
      </c>
      <c r="D1078" s="41" t="s">
        <v>23</v>
      </c>
      <c r="E1078" s="42" t="s">
        <v>2526</v>
      </c>
      <c r="F1078" s="42" t="s">
        <v>2527</v>
      </c>
      <c r="G1078" s="43">
        <v>36600000</v>
      </c>
      <c r="H1078" s="44" t="s">
        <v>26</v>
      </c>
      <c r="I1078" s="45" t="s">
        <v>3944</v>
      </c>
      <c r="J1078" s="46">
        <v>0</v>
      </c>
      <c r="K1078" s="47"/>
      <c r="L1078" s="48">
        <f t="shared" si="49"/>
        <v>36600000</v>
      </c>
      <c r="M1078" s="49"/>
      <c r="N1078" s="50"/>
      <c r="O1078" s="51"/>
      <c r="Q1078" s="52">
        <v>45168</v>
      </c>
      <c r="R1078" s="53" t="e">
        <f t="shared" si="50"/>
        <v>#REF!</v>
      </c>
      <c r="S1078" s="54" t="e">
        <f>+#REF!-C1078</f>
        <v>#REF!</v>
      </c>
      <c r="T1078" s="54">
        <f t="shared" si="48"/>
        <v>61</v>
      </c>
    </row>
    <row r="1079" spans="1:20" ht="17.25" customHeight="1" x14ac:dyDescent="0.25">
      <c r="A1079" s="38" t="s">
        <v>3945</v>
      </c>
      <c r="B1079" s="39">
        <v>45106</v>
      </c>
      <c r="C1079" s="40">
        <v>45106</v>
      </c>
      <c r="D1079" s="41" t="s">
        <v>23</v>
      </c>
      <c r="E1079" s="42" t="s">
        <v>3946</v>
      </c>
      <c r="F1079" s="42" t="s">
        <v>3947</v>
      </c>
      <c r="G1079" s="43">
        <v>54000000</v>
      </c>
      <c r="H1079" s="44" t="s">
        <v>26</v>
      </c>
      <c r="I1079" s="45" t="s">
        <v>3948</v>
      </c>
      <c r="J1079" s="46">
        <v>0</v>
      </c>
      <c r="K1079" s="47"/>
      <c r="L1079" s="48">
        <f t="shared" si="49"/>
        <v>54000000</v>
      </c>
      <c r="M1079" s="49"/>
      <c r="N1079" s="50"/>
      <c r="O1079" s="51"/>
      <c r="Q1079" s="52">
        <v>45168</v>
      </c>
      <c r="R1079" s="53" t="e">
        <f t="shared" si="50"/>
        <v>#REF!</v>
      </c>
      <c r="S1079" s="54" t="e">
        <f>+#REF!-C1079</f>
        <v>#REF!</v>
      </c>
      <c r="T1079" s="54">
        <f t="shared" si="48"/>
        <v>62</v>
      </c>
    </row>
    <row r="1080" spans="1:20" ht="17.25" customHeight="1" x14ac:dyDescent="0.25">
      <c r="A1080" s="38" t="s">
        <v>3949</v>
      </c>
      <c r="B1080" s="39">
        <v>45106</v>
      </c>
      <c r="C1080" s="40">
        <v>45108</v>
      </c>
      <c r="D1080" s="41" t="s">
        <v>23</v>
      </c>
      <c r="E1080" s="42" t="s">
        <v>3950</v>
      </c>
      <c r="F1080" s="42" t="s">
        <v>3951</v>
      </c>
      <c r="G1080" s="43">
        <v>33566667</v>
      </c>
      <c r="H1080" s="44" t="s">
        <v>26</v>
      </c>
      <c r="I1080" s="45" t="s">
        <v>3952</v>
      </c>
      <c r="J1080" s="46">
        <v>0</v>
      </c>
      <c r="K1080" s="47"/>
      <c r="L1080" s="48">
        <f t="shared" si="49"/>
        <v>33566667</v>
      </c>
      <c r="M1080" s="49"/>
      <c r="N1080" s="50"/>
      <c r="O1080" s="51"/>
      <c r="Q1080" s="52">
        <v>45168</v>
      </c>
      <c r="R1080" s="53" t="e">
        <f t="shared" si="50"/>
        <v>#REF!</v>
      </c>
      <c r="S1080" s="54" t="e">
        <f>+#REF!-C1080</f>
        <v>#REF!</v>
      </c>
      <c r="T1080" s="54">
        <f t="shared" si="48"/>
        <v>60</v>
      </c>
    </row>
    <row r="1081" spans="1:20" ht="17.25" customHeight="1" x14ac:dyDescent="0.25">
      <c r="A1081" s="38" t="s">
        <v>3953</v>
      </c>
      <c r="B1081" s="39">
        <v>45105</v>
      </c>
      <c r="C1081" s="40">
        <v>45107</v>
      </c>
      <c r="D1081" s="41" t="s">
        <v>23</v>
      </c>
      <c r="E1081" s="42" t="s">
        <v>2546</v>
      </c>
      <c r="F1081" s="42" t="s">
        <v>2547</v>
      </c>
      <c r="G1081" s="43">
        <v>36600000</v>
      </c>
      <c r="H1081" s="44" t="s">
        <v>26</v>
      </c>
      <c r="I1081" s="45" t="s">
        <v>3954</v>
      </c>
      <c r="J1081" s="46">
        <v>0</v>
      </c>
      <c r="K1081" s="47"/>
      <c r="L1081" s="48">
        <f t="shared" si="49"/>
        <v>36600000</v>
      </c>
      <c r="M1081" s="49"/>
      <c r="N1081" s="50"/>
      <c r="O1081" s="51"/>
      <c r="Q1081" s="52">
        <v>45168</v>
      </c>
      <c r="R1081" s="53" t="e">
        <f t="shared" si="50"/>
        <v>#REF!</v>
      </c>
      <c r="S1081" s="54" t="e">
        <f>+#REF!-C1081</f>
        <v>#REF!</v>
      </c>
      <c r="T1081" s="54">
        <f t="shared" si="48"/>
        <v>61</v>
      </c>
    </row>
    <row r="1082" spans="1:20" ht="17.25" customHeight="1" x14ac:dyDescent="0.25">
      <c r="A1082" s="38" t="s">
        <v>3955</v>
      </c>
      <c r="B1082" s="39">
        <v>45107</v>
      </c>
      <c r="C1082" s="40">
        <v>45107</v>
      </c>
      <c r="D1082" s="41" t="s">
        <v>23</v>
      </c>
      <c r="E1082" s="42" t="s">
        <v>2534</v>
      </c>
      <c r="F1082" s="42" t="s">
        <v>2535</v>
      </c>
      <c r="G1082" s="43">
        <v>36600000</v>
      </c>
      <c r="H1082" s="44" t="s">
        <v>26</v>
      </c>
      <c r="I1082" s="45" t="s">
        <v>3956</v>
      </c>
      <c r="J1082" s="46">
        <v>0</v>
      </c>
      <c r="K1082" s="47"/>
      <c r="L1082" s="48">
        <f t="shared" si="49"/>
        <v>36600000</v>
      </c>
      <c r="M1082" s="49"/>
      <c r="N1082" s="50"/>
      <c r="O1082" s="51"/>
      <c r="Q1082" s="52">
        <v>45168</v>
      </c>
      <c r="R1082" s="53" t="e">
        <f t="shared" si="50"/>
        <v>#REF!</v>
      </c>
      <c r="S1082" s="54" t="e">
        <f>+#REF!-C1082</f>
        <v>#REF!</v>
      </c>
      <c r="T1082" s="54">
        <f t="shared" si="48"/>
        <v>61</v>
      </c>
    </row>
    <row r="1083" spans="1:20" ht="17.25" customHeight="1" x14ac:dyDescent="0.25">
      <c r="A1083" s="38" t="s">
        <v>3957</v>
      </c>
      <c r="B1083" s="39">
        <v>45106</v>
      </c>
      <c r="C1083" s="40">
        <v>45111</v>
      </c>
      <c r="D1083" s="41" t="s">
        <v>23</v>
      </c>
      <c r="E1083" s="42" t="s">
        <v>2033</v>
      </c>
      <c r="F1083" s="42" t="s">
        <v>3958</v>
      </c>
      <c r="G1083" s="43">
        <v>31518000</v>
      </c>
      <c r="H1083" s="44" t="s">
        <v>26</v>
      </c>
      <c r="I1083" s="45" t="s">
        <v>3959</v>
      </c>
      <c r="J1083" s="46">
        <v>0</v>
      </c>
      <c r="K1083" s="47"/>
      <c r="L1083" s="48">
        <f t="shared" si="49"/>
        <v>31518000</v>
      </c>
      <c r="M1083" s="49"/>
      <c r="N1083" s="50"/>
      <c r="O1083" s="51"/>
      <c r="Q1083" s="52">
        <v>45168</v>
      </c>
      <c r="R1083" s="53" t="e">
        <f t="shared" si="50"/>
        <v>#REF!</v>
      </c>
      <c r="S1083" s="54" t="e">
        <f>+#REF!-C1083</f>
        <v>#REF!</v>
      </c>
      <c r="T1083" s="54">
        <f t="shared" si="48"/>
        <v>57</v>
      </c>
    </row>
    <row r="1084" spans="1:20" ht="17.25" customHeight="1" x14ac:dyDescent="0.25">
      <c r="A1084" s="38" t="s">
        <v>3960</v>
      </c>
      <c r="B1084" s="39">
        <v>45107</v>
      </c>
      <c r="C1084" s="40">
        <v>45111</v>
      </c>
      <c r="D1084" s="41" t="s">
        <v>23</v>
      </c>
      <c r="E1084" s="42" t="s">
        <v>1905</v>
      </c>
      <c r="F1084" s="42" t="s">
        <v>3961</v>
      </c>
      <c r="G1084" s="43">
        <v>44868000</v>
      </c>
      <c r="H1084" s="44" t="s">
        <v>26</v>
      </c>
      <c r="I1084" s="45" t="s">
        <v>3962</v>
      </c>
      <c r="J1084" s="46">
        <v>0</v>
      </c>
      <c r="K1084" s="47"/>
      <c r="L1084" s="48">
        <f t="shared" si="49"/>
        <v>44868000</v>
      </c>
      <c r="M1084" s="49"/>
      <c r="N1084" s="50"/>
      <c r="O1084" s="51"/>
      <c r="Q1084" s="52">
        <v>45168</v>
      </c>
      <c r="R1084" s="53" t="e">
        <f t="shared" si="50"/>
        <v>#REF!</v>
      </c>
      <c r="S1084" s="54" t="e">
        <f>+#REF!-C1084</f>
        <v>#REF!</v>
      </c>
      <c r="T1084" s="54">
        <f t="shared" si="48"/>
        <v>57</v>
      </c>
    </row>
    <row r="1085" spans="1:20" ht="17.25" customHeight="1" x14ac:dyDescent="0.25">
      <c r="A1085" s="38" t="s">
        <v>3963</v>
      </c>
      <c r="B1085" s="39">
        <v>45106</v>
      </c>
      <c r="C1085" s="40">
        <v>45111</v>
      </c>
      <c r="D1085" s="41" t="s">
        <v>23</v>
      </c>
      <c r="E1085" s="42" t="s">
        <v>1987</v>
      </c>
      <c r="F1085" s="42" t="s">
        <v>3964</v>
      </c>
      <c r="G1085" s="43">
        <v>44868000</v>
      </c>
      <c r="H1085" s="44" t="s">
        <v>26</v>
      </c>
      <c r="I1085" s="45" t="s">
        <v>3965</v>
      </c>
      <c r="J1085" s="46">
        <v>0</v>
      </c>
      <c r="K1085" s="47"/>
      <c r="L1085" s="48">
        <f t="shared" si="49"/>
        <v>44868000</v>
      </c>
      <c r="M1085" s="49"/>
      <c r="N1085" s="50"/>
      <c r="O1085" s="51"/>
      <c r="Q1085" s="52">
        <v>45168</v>
      </c>
      <c r="R1085" s="53" t="e">
        <f t="shared" si="50"/>
        <v>#REF!</v>
      </c>
      <c r="S1085" s="54" t="e">
        <f>+#REF!-C1085</f>
        <v>#REF!</v>
      </c>
      <c r="T1085" s="54">
        <f t="shared" si="48"/>
        <v>57</v>
      </c>
    </row>
    <row r="1086" spans="1:20" ht="17.25" customHeight="1" x14ac:dyDescent="0.25">
      <c r="A1086" s="38" t="s">
        <v>3966</v>
      </c>
      <c r="B1086" s="39">
        <v>45107</v>
      </c>
      <c r="C1086" s="40">
        <v>45111</v>
      </c>
      <c r="D1086" s="41" t="s">
        <v>23</v>
      </c>
      <c r="E1086" s="42" t="s">
        <v>1584</v>
      </c>
      <c r="F1086" s="42" t="s">
        <v>3967</v>
      </c>
      <c r="G1086" s="43">
        <v>44868000</v>
      </c>
      <c r="H1086" s="44" t="s">
        <v>26</v>
      </c>
      <c r="I1086" s="45" t="s">
        <v>3968</v>
      </c>
      <c r="J1086" s="46">
        <v>0</v>
      </c>
      <c r="K1086" s="47"/>
      <c r="L1086" s="48">
        <f t="shared" si="49"/>
        <v>44868000</v>
      </c>
      <c r="M1086" s="49"/>
      <c r="N1086" s="50"/>
      <c r="O1086" s="51"/>
      <c r="Q1086" s="52">
        <v>45168</v>
      </c>
      <c r="R1086" s="53" t="e">
        <f t="shared" si="50"/>
        <v>#REF!</v>
      </c>
      <c r="S1086" s="54" t="e">
        <f>+#REF!-C1086</f>
        <v>#REF!</v>
      </c>
      <c r="T1086" s="54">
        <f t="shared" si="48"/>
        <v>57</v>
      </c>
    </row>
    <row r="1087" spans="1:20" ht="17.25" customHeight="1" x14ac:dyDescent="0.25">
      <c r="A1087" s="38" t="s">
        <v>3969</v>
      </c>
      <c r="B1087" s="39">
        <v>45106</v>
      </c>
      <c r="C1087" s="40">
        <v>45111</v>
      </c>
      <c r="D1087" s="41" t="s">
        <v>23</v>
      </c>
      <c r="E1087" s="42" t="s">
        <v>1771</v>
      </c>
      <c r="F1087" s="42" t="s">
        <v>3970</v>
      </c>
      <c r="G1087" s="43">
        <v>44868000</v>
      </c>
      <c r="H1087" s="44" t="s">
        <v>26</v>
      </c>
      <c r="I1087" s="45" t="s">
        <v>3971</v>
      </c>
      <c r="J1087" s="46">
        <v>0</v>
      </c>
      <c r="K1087" s="47"/>
      <c r="L1087" s="48">
        <f t="shared" si="49"/>
        <v>44868000</v>
      </c>
      <c r="M1087" s="49"/>
      <c r="N1087" s="50"/>
      <c r="O1087" s="51"/>
      <c r="Q1087" s="52">
        <v>45168</v>
      </c>
      <c r="R1087" s="53" t="e">
        <f t="shared" si="50"/>
        <v>#REF!</v>
      </c>
      <c r="S1087" s="54" t="e">
        <f>+#REF!-C1087</f>
        <v>#REF!</v>
      </c>
      <c r="T1087" s="54">
        <f t="shared" si="48"/>
        <v>57</v>
      </c>
    </row>
    <row r="1088" spans="1:20" ht="17.25" customHeight="1" x14ac:dyDescent="0.25">
      <c r="A1088" s="38" t="s">
        <v>3972</v>
      </c>
      <c r="B1088" s="39">
        <v>45107</v>
      </c>
      <c r="C1088" s="40">
        <v>45111</v>
      </c>
      <c r="D1088" s="41" t="s">
        <v>53</v>
      </c>
      <c r="E1088" s="42" t="s">
        <v>3973</v>
      </c>
      <c r="F1088" s="42" t="s">
        <v>3974</v>
      </c>
      <c r="G1088" s="43">
        <v>15300000</v>
      </c>
      <c r="H1088" s="44" t="s">
        <v>26</v>
      </c>
      <c r="I1088" s="45" t="s">
        <v>3975</v>
      </c>
      <c r="J1088" s="46">
        <v>0</v>
      </c>
      <c r="K1088" s="47"/>
      <c r="L1088" s="48">
        <f t="shared" si="49"/>
        <v>15300000</v>
      </c>
      <c r="M1088" s="49"/>
      <c r="N1088" s="50"/>
      <c r="O1088" s="51"/>
      <c r="Q1088" s="52">
        <v>45168</v>
      </c>
      <c r="R1088" s="53" t="e">
        <f t="shared" si="50"/>
        <v>#REF!</v>
      </c>
      <c r="S1088" s="54" t="e">
        <f>+#REF!-C1088</f>
        <v>#REF!</v>
      </c>
      <c r="T1088" s="54">
        <f t="shared" si="48"/>
        <v>57</v>
      </c>
    </row>
    <row r="1089" spans="1:20" ht="17.25" customHeight="1" x14ac:dyDescent="0.25">
      <c r="A1089" s="38" t="s">
        <v>3976</v>
      </c>
      <c r="B1089" s="39">
        <v>45107</v>
      </c>
      <c r="C1089" s="40">
        <v>45111</v>
      </c>
      <c r="D1089" s="41" t="s">
        <v>23</v>
      </c>
      <c r="E1089" s="42" t="s">
        <v>1807</v>
      </c>
      <c r="F1089" s="42" t="s">
        <v>3977</v>
      </c>
      <c r="G1089" s="43">
        <v>44868000</v>
      </c>
      <c r="H1089" s="44" t="s">
        <v>26</v>
      </c>
      <c r="I1089" s="45" t="s">
        <v>3978</v>
      </c>
      <c r="J1089" s="46">
        <v>0</v>
      </c>
      <c r="K1089" s="47"/>
      <c r="L1089" s="48">
        <f t="shared" si="49"/>
        <v>44868000</v>
      </c>
      <c r="M1089" s="49"/>
      <c r="N1089" s="50"/>
      <c r="O1089" s="51"/>
      <c r="Q1089" s="52">
        <v>45168</v>
      </c>
      <c r="R1089" s="53" t="e">
        <f t="shared" si="50"/>
        <v>#REF!</v>
      </c>
      <c r="S1089" s="54" t="e">
        <f>+#REF!-C1089</f>
        <v>#REF!</v>
      </c>
      <c r="T1089" s="54">
        <f t="shared" si="48"/>
        <v>57</v>
      </c>
    </row>
    <row r="1090" spans="1:20" ht="17.25" customHeight="1" x14ac:dyDescent="0.25">
      <c r="A1090" s="38" t="s">
        <v>3979</v>
      </c>
      <c r="B1090" s="39">
        <v>45107</v>
      </c>
      <c r="C1090" s="40">
        <v>45111</v>
      </c>
      <c r="D1090" s="41" t="s">
        <v>23</v>
      </c>
      <c r="E1090" s="42" t="s">
        <v>1866</v>
      </c>
      <c r="F1090" s="42" t="s">
        <v>3980</v>
      </c>
      <c r="G1090" s="43">
        <v>31518000</v>
      </c>
      <c r="H1090" s="44" t="s">
        <v>26</v>
      </c>
      <c r="I1090" s="45" t="s">
        <v>3981</v>
      </c>
      <c r="J1090" s="46">
        <v>0</v>
      </c>
      <c r="K1090" s="47"/>
      <c r="L1090" s="48">
        <f t="shared" si="49"/>
        <v>31518000</v>
      </c>
      <c r="M1090" s="49"/>
      <c r="N1090" s="50"/>
      <c r="O1090" s="51"/>
      <c r="Q1090" s="52">
        <v>45168</v>
      </c>
      <c r="R1090" s="53" t="e">
        <f t="shared" si="50"/>
        <v>#REF!</v>
      </c>
      <c r="S1090" s="54" t="e">
        <f>+#REF!-C1090</f>
        <v>#REF!</v>
      </c>
      <c r="T1090" s="54">
        <f t="shared" si="48"/>
        <v>57</v>
      </c>
    </row>
    <row r="1091" spans="1:20" ht="17.25" customHeight="1" x14ac:dyDescent="0.25">
      <c r="A1091" s="38" t="s">
        <v>3982</v>
      </c>
      <c r="B1091" s="39">
        <v>45107</v>
      </c>
      <c r="C1091" s="40">
        <v>45111</v>
      </c>
      <c r="D1091" s="41" t="s">
        <v>23</v>
      </c>
      <c r="E1091" s="42" t="s">
        <v>1901</v>
      </c>
      <c r="F1091" s="42" t="s">
        <v>3983</v>
      </c>
      <c r="G1091" s="43">
        <v>44868000</v>
      </c>
      <c r="H1091" s="44" t="s">
        <v>26</v>
      </c>
      <c r="I1091" s="45" t="s">
        <v>3984</v>
      </c>
      <c r="J1091" s="46">
        <v>0</v>
      </c>
      <c r="K1091" s="47"/>
      <c r="L1091" s="48">
        <f t="shared" si="49"/>
        <v>44868000</v>
      </c>
      <c r="M1091" s="49"/>
      <c r="N1091" s="50"/>
      <c r="O1091" s="51"/>
      <c r="Q1091" s="52">
        <v>45168</v>
      </c>
      <c r="R1091" s="53" t="e">
        <f t="shared" si="50"/>
        <v>#REF!</v>
      </c>
      <c r="S1091" s="54" t="e">
        <f>+#REF!-C1091</f>
        <v>#REF!</v>
      </c>
      <c r="T1091" s="54">
        <f t="shared" si="48"/>
        <v>57</v>
      </c>
    </row>
    <row r="1092" spans="1:20" ht="17.25" customHeight="1" x14ac:dyDescent="0.25">
      <c r="A1092" s="38" t="s">
        <v>3985</v>
      </c>
      <c r="B1092" s="39">
        <v>45107</v>
      </c>
      <c r="C1092" s="40">
        <v>45111</v>
      </c>
      <c r="D1092" s="41" t="s">
        <v>23</v>
      </c>
      <c r="E1092" s="42" t="s">
        <v>823</v>
      </c>
      <c r="F1092" s="42" t="s">
        <v>3986</v>
      </c>
      <c r="G1092" s="43">
        <v>45000000</v>
      </c>
      <c r="H1092" s="44" t="s">
        <v>26</v>
      </c>
      <c r="I1092" s="45" t="s">
        <v>3987</v>
      </c>
      <c r="J1092" s="46">
        <v>0</v>
      </c>
      <c r="K1092" s="47"/>
      <c r="L1092" s="48">
        <f t="shared" si="49"/>
        <v>45000000</v>
      </c>
      <c r="M1092" s="49"/>
      <c r="N1092" s="50"/>
      <c r="O1092" s="51"/>
      <c r="Q1092" s="52">
        <v>45168</v>
      </c>
      <c r="R1092" s="53" t="e">
        <f t="shared" si="50"/>
        <v>#REF!</v>
      </c>
      <c r="S1092" s="54" t="e">
        <f>+#REF!-C1092</f>
        <v>#REF!</v>
      </c>
      <c r="T1092" s="54">
        <f t="shared" si="48"/>
        <v>57</v>
      </c>
    </row>
    <row r="1093" spans="1:20" ht="17.25" customHeight="1" x14ac:dyDescent="0.25">
      <c r="A1093" s="38" t="s">
        <v>3988</v>
      </c>
      <c r="B1093" s="39">
        <v>45107</v>
      </c>
      <c r="C1093" s="40">
        <v>45111</v>
      </c>
      <c r="D1093" s="41" t="s">
        <v>23</v>
      </c>
      <c r="E1093" s="42" t="s">
        <v>3989</v>
      </c>
      <c r="F1093" s="42" t="s">
        <v>3990</v>
      </c>
      <c r="G1093" s="43">
        <v>42500000</v>
      </c>
      <c r="H1093" s="44" t="s">
        <v>26</v>
      </c>
      <c r="I1093" s="45" t="s">
        <v>3991</v>
      </c>
      <c r="J1093" s="46">
        <v>0</v>
      </c>
      <c r="K1093" s="47"/>
      <c r="L1093" s="48">
        <f t="shared" si="49"/>
        <v>42500000</v>
      </c>
      <c r="M1093" s="49"/>
      <c r="N1093" s="50"/>
      <c r="O1093" s="51"/>
      <c r="Q1093" s="52">
        <v>45168</v>
      </c>
      <c r="R1093" s="53" t="e">
        <f t="shared" si="50"/>
        <v>#REF!</v>
      </c>
      <c r="S1093" s="54" t="e">
        <f>+#REF!-C1093</f>
        <v>#REF!</v>
      </c>
      <c r="T1093" s="54">
        <f t="shared" si="48"/>
        <v>57</v>
      </c>
    </row>
    <row r="1094" spans="1:20" ht="17.25" customHeight="1" x14ac:dyDescent="0.25">
      <c r="A1094" s="38" t="s">
        <v>3992</v>
      </c>
      <c r="B1094" s="39">
        <v>45111</v>
      </c>
      <c r="C1094" s="40">
        <v>45112</v>
      </c>
      <c r="D1094" s="41" t="s">
        <v>2645</v>
      </c>
      <c r="E1094" s="42" t="s">
        <v>3993</v>
      </c>
      <c r="F1094" s="42" t="s">
        <v>3994</v>
      </c>
      <c r="G1094" s="43">
        <v>1355565475</v>
      </c>
      <c r="H1094" s="44" t="s">
        <v>26</v>
      </c>
      <c r="I1094" s="45" t="s">
        <v>3995</v>
      </c>
      <c r="J1094" s="46">
        <v>0</v>
      </c>
      <c r="K1094" s="47"/>
      <c r="L1094" s="48">
        <f t="shared" si="49"/>
        <v>1355565475</v>
      </c>
      <c r="M1094" s="49"/>
      <c r="N1094" s="50"/>
      <c r="O1094" s="51"/>
      <c r="Q1094" s="52">
        <v>45168</v>
      </c>
      <c r="R1094" s="53" t="e">
        <f t="shared" si="50"/>
        <v>#REF!</v>
      </c>
      <c r="S1094" s="54" t="e">
        <f>+#REF!-C1094</f>
        <v>#REF!</v>
      </c>
      <c r="T1094" s="54">
        <f t="shared" si="48"/>
        <v>56</v>
      </c>
    </row>
    <row r="1095" spans="1:20" ht="17.25" customHeight="1" x14ac:dyDescent="0.25">
      <c r="A1095" s="38" t="s">
        <v>3996</v>
      </c>
      <c r="B1095" s="39">
        <v>45106</v>
      </c>
      <c r="C1095" s="40">
        <v>45111</v>
      </c>
      <c r="D1095" s="41" t="s">
        <v>23</v>
      </c>
      <c r="E1095" s="42" t="s">
        <v>3997</v>
      </c>
      <c r="F1095" s="42" t="s">
        <v>3998</v>
      </c>
      <c r="G1095" s="43">
        <v>29561000</v>
      </c>
      <c r="H1095" s="44" t="s">
        <v>26</v>
      </c>
      <c r="I1095" s="45" t="s">
        <v>3999</v>
      </c>
      <c r="J1095" s="46">
        <v>12978000</v>
      </c>
      <c r="K1095" s="47"/>
      <c r="L1095" s="48">
        <f t="shared" si="49"/>
        <v>42539000</v>
      </c>
      <c r="M1095" s="49"/>
      <c r="N1095" s="50"/>
      <c r="O1095" s="51"/>
      <c r="Q1095" s="52">
        <v>45168</v>
      </c>
      <c r="R1095" s="53" t="e">
        <f t="shared" si="50"/>
        <v>#REF!</v>
      </c>
      <c r="S1095" s="54" t="e">
        <f>+#REF!-C1095</f>
        <v>#REF!</v>
      </c>
      <c r="T1095" s="54">
        <f t="shared" si="48"/>
        <v>57</v>
      </c>
    </row>
    <row r="1096" spans="1:20" ht="17.25" customHeight="1" x14ac:dyDescent="0.25">
      <c r="A1096" s="38" t="s">
        <v>4000</v>
      </c>
      <c r="B1096" s="39">
        <v>45106</v>
      </c>
      <c r="C1096" s="40">
        <v>45106</v>
      </c>
      <c r="D1096" s="41" t="s">
        <v>53</v>
      </c>
      <c r="E1096" s="42" t="s">
        <v>1894</v>
      </c>
      <c r="F1096" s="42" t="s">
        <v>4001</v>
      </c>
      <c r="G1096" s="43">
        <v>17500000</v>
      </c>
      <c r="H1096" s="44" t="s">
        <v>26</v>
      </c>
      <c r="I1096" s="45" t="s">
        <v>4002</v>
      </c>
      <c r="J1096" s="46">
        <v>0</v>
      </c>
      <c r="K1096" s="47"/>
      <c r="L1096" s="48">
        <f t="shared" si="49"/>
        <v>17500000</v>
      </c>
      <c r="M1096" s="49"/>
      <c r="N1096" s="50"/>
      <c r="O1096" s="51"/>
      <c r="Q1096" s="52">
        <v>45168</v>
      </c>
      <c r="R1096" s="53" t="e">
        <f t="shared" si="50"/>
        <v>#REF!</v>
      </c>
      <c r="S1096" s="54" t="e">
        <f>+#REF!-C1096</f>
        <v>#REF!</v>
      </c>
      <c r="T1096" s="54">
        <f t="shared" si="48"/>
        <v>62</v>
      </c>
    </row>
    <row r="1097" spans="1:20" ht="17.25" customHeight="1" x14ac:dyDescent="0.25">
      <c r="A1097" s="38" t="s">
        <v>4003</v>
      </c>
      <c r="B1097" s="39">
        <v>45106</v>
      </c>
      <c r="C1097" s="40">
        <v>45106</v>
      </c>
      <c r="D1097" s="41" t="s">
        <v>53</v>
      </c>
      <c r="E1097" s="42" t="s">
        <v>1821</v>
      </c>
      <c r="F1097" s="42" t="s">
        <v>4001</v>
      </c>
      <c r="G1097" s="43">
        <v>17500000</v>
      </c>
      <c r="H1097" s="44" t="s">
        <v>26</v>
      </c>
      <c r="I1097" s="45" t="s">
        <v>4004</v>
      </c>
      <c r="J1097" s="46">
        <v>0</v>
      </c>
      <c r="K1097" s="47"/>
      <c r="L1097" s="48">
        <f t="shared" si="49"/>
        <v>17500000</v>
      </c>
      <c r="M1097" s="49"/>
      <c r="N1097" s="50"/>
      <c r="O1097" s="51"/>
      <c r="Q1097" s="52">
        <v>45168</v>
      </c>
      <c r="R1097" s="53" t="e">
        <f t="shared" si="50"/>
        <v>#REF!</v>
      </c>
      <c r="S1097" s="54" t="e">
        <f>+#REF!-C1097</f>
        <v>#REF!</v>
      </c>
      <c r="T1097" s="54">
        <f t="shared" si="48"/>
        <v>62</v>
      </c>
    </row>
    <row r="1098" spans="1:20" ht="17.25" customHeight="1" x14ac:dyDescent="0.25">
      <c r="A1098" s="38" t="s">
        <v>4005</v>
      </c>
      <c r="B1098" s="39">
        <v>45111</v>
      </c>
      <c r="C1098" s="40">
        <v>45112</v>
      </c>
      <c r="D1098" s="41" t="s">
        <v>23</v>
      </c>
      <c r="E1098" s="42" t="s">
        <v>1767</v>
      </c>
      <c r="F1098" s="42" t="s">
        <v>4006</v>
      </c>
      <c r="G1098" s="43">
        <v>24000000</v>
      </c>
      <c r="H1098" s="44" t="s">
        <v>26</v>
      </c>
      <c r="I1098" s="45" t="s">
        <v>4007</v>
      </c>
      <c r="J1098" s="46">
        <v>0</v>
      </c>
      <c r="K1098" s="47"/>
      <c r="L1098" s="48">
        <f t="shared" si="49"/>
        <v>24000000</v>
      </c>
      <c r="M1098" s="49"/>
      <c r="N1098" s="50"/>
      <c r="O1098" s="51"/>
      <c r="Q1098" s="52">
        <v>45168</v>
      </c>
      <c r="R1098" s="53" t="e">
        <f t="shared" si="50"/>
        <v>#REF!</v>
      </c>
      <c r="S1098" s="54" t="e">
        <f>+#REF!-C1098</f>
        <v>#REF!</v>
      </c>
      <c r="T1098" s="54">
        <f t="shared" si="48"/>
        <v>56</v>
      </c>
    </row>
    <row r="1099" spans="1:20" ht="17.25" customHeight="1" x14ac:dyDescent="0.25">
      <c r="A1099" s="38" t="s">
        <v>4008</v>
      </c>
      <c r="B1099" s="39">
        <v>45107</v>
      </c>
      <c r="C1099" s="40">
        <v>45111</v>
      </c>
      <c r="D1099" s="41" t="s">
        <v>23</v>
      </c>
      <c r="E1099" s="42" t="s">
        <v>4009</v>
      </c>
      <c r="F1099" s="42" t="s">
        <v>3782</v>
      </c>
      <c r="G1099" s="43">
        <v>31800000</v>
      </c>
      <c r="H1099" s="44" t="s">
        <v>26</v>
      </c>
      <c r="I1099" s="45" t="s">
        <v>4010</v>
      </c>
      <c r="J1099" s="46">
        <v>0</v>
      </c>
      <c r="K1099" s="47"/>
      <c r="L1099" s="48">
        <f t="shared" si="49"/>
        <v>31800000</v>
      </c>
      <c r="M1099" s="49"/>
      <c r="N1099" s="50"/>
      <c r="O1099" s="51"/>
      <c r="Q1099" s="52">
        <v>45168</v>
      </c>
      <c r="R1099" s="53" t="e">
        <f t="shared" si="50"/>
        <v>#REF!</v>
      </c>
      <c r="S1099" s="54" t="e">
        <f>+#REF!-C1099</f>
        <v>#REF!</v>
      </c>
      <c r="T1099" s="54">
        <f t="shared" si="48"/>
        <v>57</v>
      </c>
    </row>
    <row r="1100" spans="1:20" ht="17.25" customHeight="1" x14ac:dyDescent="0.25">
      <c r="A1100" s="38" t="s">
        <v>4011</v>
      </c>
      <c r="B1100" s="39">
        <v>45106</v>
      </c>
      <c r="C1100" s="40">
        <v>45112</v>
      </c>
      <c r="D1100" s="41" t="s">
        <v>53</v>
      </c>
      <c r="E1100" s="42" t="s">
        <v>4012</v>
      </c>
      <c r="F1100" s="42" t="s">
        <v>4013</v>
      </c>
      <c r="G1100" s="43">
        <v>15000000</v>
      </c>
      <c r="H1100" s="44" t="s">
        <v>26</v>
      </c>
      <c r="I1100" s="45" t="s">
        <v>4014</v>
      </c>
      <c r="J1100" s="46">
        <v>0</v>
      </c>
      <c r="K1100" s="47"/>
      <c r="L1100" s="48">
        <f t="shared" si="49"/>
        <v>15000000</v>
      </c>
      <c r="M1100" s="49"/>
      <c r="N1100" s="50"/>
      <c r="O1100" s="51"/>
      <c r="Q1100" s="52">
        <v>45168</v>
      </c>
      <c r="R1100" s="53" t="e">
        <f t="shared" si="50"/>
        <v>#REF!</v>
      </c>
      <c r="S1100" s="54" t="e">
        <f>+#REF!-C1100</f>
        <v>#REF!</v>
      </c>
      <c r="T1100" s="54">
        <f t="shared" ref="T1100:T1164" si="51">+Q1100-C1100</f>
        <v>56</v>
      </c>
    </row>
    <row r="1101" spans="1:20" ht="17.25" customHeight="1" x14ac:dyDescent="0.25">
      <c r="A1101" s="38" t="s">
        <v>4015</v>
      </c>
      <c r="B1101" s="39">
        <v>45106</v>
      </c>
      <c r="C1101" s="40">
        <v>45112</v>
      </c>
      <c r="D1101" s="41" t="s">
        <v>53</v>
      </c>
      <c r="E1101" s="42" t="s">
        <v>4016</v>
      </c>
      <c r="F1101" s="42" t="s">
        <v>4013</v>
      </c>
      <c r="G1101" s="43">
        <v>15000000</v>
      </c>
      <c r="H1101" s="44" t="s">
        <v>26</v>
      </c>
      <c r="I1101" s="45" t="s">
        <v>4017</v>
      </c>
      <c r="J1101" s="46">
        <v>0</v>
      </c>
      <c r="K1101" s="47"/>
      <c r="L1101" s="48">
        <f t="shared" ref="L1101:L1164" si="52">+G1101+J1101-K1101</f>
        <v>15000000</v>
      </c>
      <c r="M1101" s="49"/>
      <c r="N1101" s="50"/>
      <c r="O1101" s="51"/>
      <c r="Q1101" s="52">
        <v>45168</v>
      </c>
      <c r="R1101" s="53" t="e">
        <f t="shared" ref="R1101:R1164" si="53">ROUND(T1101/S1101,2)</f>
        <v>#REF!</v>
      </c>
      <c r="S1101" s="54" t="e">
        <f>+#REF!-C1101</f>
        <v>#REF!</v>
      </c>
      <c r="T1101" s="54">
        <f t="shared" si="51"/>
        <v>56</v>
      </c>
    </row>
    <row r="1102" spans="1:20" ht="17.25" customHeight="1" x14ac:dyDescent="0.25">
      <c r="A1102" s="38" t="s">
        <v>4018</v>
      </c>
      <c r="B1102" s="39">
        <v>45107</v>
      </c>
      <c r="C1102" s="40">
        <v>45112</v>
      </c>
      <c r="D1102" s="41" t="s">
        <v>53</v>
      </c>
      <c r="E1102" s="42" t="s">
        <v>4019</v>
      </c>
      <c r="F1102" s="42" t="s">
        <v>4020</v>
      </c>
      <c r="G1102" s="43">
        <v>15000000</v>
      </c>
      <c r="H1102" s="44" t="s">
        <v>26</v>
      </c>
      <c r="I1102" s="45" t="s">
        <v>4021</v>
      </c>
      <c r="J1102" s="46">
        <v>0</v>
      </c>
      <c r="K1102" s="47"/>
      <c r="L1102" s="48">
        <f t="shared" si="52"/>
        <v>15000000</v>
      </c>
      <c r="M1102" s="49"/>
      <c r="N1102" s="50"/>
      <c r="O1102" s="51"/>
      <c r="Q1102" s="52">
        <v>45168</v>
      </c>
      <c r="R1102" s="53" t="e">
        <f t="shared" si="53"/>
        <v>#REF!</v>
      </c>
      <c r="S1102" s="54" t="e">
        <f>+#REF!-C1102</f>
        <v>#REF!</v>
      </c>
      <c r="T1102" s="54">
        <f t="shared" si="51"/>
        <v>56</v>
      </c>
    </row>
    <row r="1103" spans="1:20" ht="17.25" customHeight="1" x14ac:dyDescent="0.25">
      <c r="A1103" s="38" t="s">
        <v>4022</v>
      </c>
      <c r="B1103" s="39">
        <v>45106</v>
      </c>
      <c r="C1103" s="40">
        <v>45106</v>
      </c>
      <c r="D1103" s="41" t="s">
        <v>53</v>
      </c>
      <c r="E1103" s="42" t="s">
        <v>4023</v>
      </c>
      <c r="F1103" s="42" t="s">
        <v>4024</v>
      </c>
      <c r="G1103" s="43">
        <v>17500000</v>
      </c>
      <c r="H1103" s="44" t="s">
        <v>26</v>
      </c>
      <c r="I1103" s="45" t="s">
        <v>4025</v>
      </c>
      <c r="J1103" s="46">
        <v>0</v>
      </c>
      <c r="K1103" s="47"/>
      <c r="L1103" s="48">
        <f t="shared" si="52"/>
        <v>17500000</v>
      </c>
      <c r="M1103" s="49"/>
      <c r="N1103" s="50"/>
      <c r="O1103" s="51"/>
      <c r="Q1103" s="52">
        <v>45168</v>
      </c>
      <c r="R1103" s="53" t="e">
        <f t="shared" si="53"/>
        <v>#REF!</v>
      </c>
      <c r="S1103" s="54" t="e">
        <f>+#REF!-C1103</f>
        <v>#REF!</v>
      </c>
      <c r="T1103" s="54">
        <f t="shared" si="51"/>
        <v>62</v>
      </c>
    </row>
    <row r="1104" spans="1:20" ht="17.25" customHeight="1" x14ac:dyDescent="0.25">
      <c r="A1104" s="38" t="s">
        <v>4026</v>
      </c>
      <c r="B1104" s="39">
        <v>45107</v>
      </c>
      <c r="C1104" s="40">
        <v>45111</v>
      </c>
      <c r="D1104" s="41" t="s">
        <v>23</v>
      </c>
      <c r="E1104" s="42" t="s">
        <v>4027</v>
      </c>
      <c r="F1104" s="42" t="s">
        <v>4028</v>
      </c>
      <c r="G1104" s="43">
        <v>44868000</v>
      </c>
      <c r="H1104" s="44" t="s">
        <v>26</v>
      </c>
      <c r="I1104" s="45" t="s">
        <v>4029</v>
      </c>
      <c r="J1104" s="46">
        <v>0</v>
      </c>
      <c r="K1104" s="47"/>
      <c r="L1104" s="48">
        <f t="shared" si="52"/>
        <v>44868000</v>
      </c>
      <c r="M1104" s="49"/>
      <c r="N1104" s="50"/>
      <c r="O1104" s="51"/>
      <c r="Q1104" s="52">
        <v>45168</v>
      </c>
      <c r="R1104" s="53" t="e">
        <f t="shared" si="53"/>
        <v>#REF!</v>
      </c>
      <c r="S1104" s="54" t="e">
        <f>+#REF!-C1104</f>
        <v>#REF!</v>
      </c>
      <c r="T1104" s="54">
        <f t="shared" si="51"/>
        <v>57</v>
      </c>
    </row>
    <row r="1105" spans="1:20" ht="17.25" customHeight="1" x14ac:dyDescent="0.25">
      <c r="A1105" s="38" t="s">
        <v>4030</v>
      </c>
      <c r="B1105" s="39">
        <v>45106</v>
      </c>
      <c r="C1105" s="40">
        <v>45106</v>
      </c>
      <c r="D1105" s="41" t="s">
        <v>23</v>
      </c>
      <c r="E1105" s="42" t="s">
        <v>4031</v>
      </c>
      <c r="F1105" s="42" t="s">
        <v>4032</v>
      </c>
      <c r="G1105" s="43">
        <v>46000000</v>
      </c>
      <c r="H1105" s="44" t="s">
        <v>26</v>
      </c>
      <c r="I1105" s="45" t="s">
        <v>4033</v>
      </c>
      <c r="J1105" s="46">
        <v>0</v>
      </c>
      <c r="K1105" s="47"/>
      <c r="L1105" s="48">
        <f t="shared" si="52"/>
        <v>46000000</v>
      </c>
      <c r="M1105" s="49"/>
      <c r="N1105" s="50"/>
      <c r="O1105" s="51"/>
      <c r="Q1105" s="52">
        <v>45168</v>
      </c>
      <c r="R1105" s="53" t="e">
        <f t="shared" si="53"/>
        <v>#REF!</v>
      </c>
      <c r="S1105" s="54" t="e">
        <f>+#REF!-C1105</f>
        <v>#REF!</v>
      </c>
      <c r="T1105" s="54">
        <f t="shared" si="51"/>
        <v>62</v>
      </c>
    </row>
    <row r="1106" spans="1:20" ht="17.25" customHeight="1" x14ac:dyDescent="0.25">
      <c r="A1106" s="38" t="s">
        <v>4034</v>
      </c>
      <c r="B1106" s="39">
        <v>45107</v>
      </c>
      <c r="C1106" s="40">
        <v>45111</v>
      </c>
      <c r="D1106" s="41" t="s">
        <v>23</v>
      </c>
      <c r="E1106" s="42" t="s">
        <v>4035</v>
      </c>
      <c r="F1106" s="42" t="s">
        <v>4036</v>
      </c>
      <c r="G1106" s="43">
        <v>33475000</v>
      </c>
      <c r="H1106" s="44" t="s">
        <v>26</v>
      </c>
      <c r="I1106" s="45" t="s">
        <v>4037</v>
      </c>
      <c r="J1106" s="46">
        <v>0</v>
      </c>
      <c r="K1106" s="47"/>
      <c r="L1106" s="48">
        <f t="shared" si="52"/>
        <v>33475000</v>
      </c>
      <c r="M1106" s="49"/>
      <c r="N1106" s="50"/>
      <c r="O1106" s="51"/>
      <c r="Q1106" s="52">
        <v>45168</v>
      </c>
      <c r="R1106" s="53" t="e">
        <f t="shared" si="53"/>
        <v>#REF!</v>
      </c>
      <c r="S1106" s="54" t="e">
        <f>+#REF!-C1106</f>
        <v>#REF!</v>
      </c>
      <c r="T1106" s="54">
        <f t="shared" si="51"/>
        <v>57</v>
      </c>
    </row>
    <row r="1107" spans="1:20" ht="17.25" customHeight="1" x14ac:dyDescent="0.25">
      <c r="A1107" s="38" t="s">
        <v>4038</v>
      </c>
      <c r="B1107" s="39">
        <v>45112</v>
      </c>
      <c r="C1107" s="40">
        <v>45112</v>
      </c>
      <c r="D1107" s="41" t="s">
        <v>53</v>
      </c>
      <c r="E1107" s="42" t="s">
        <v>4039</v>
      </c>
      <c r="F1107" s="42" t="s">
        <v>4020</v>
      </c>
      <c r="G1107" s="43">
        <v>15000000</v>
      </c>
      <c r="H1107" s="44" t="s">
        <v>26</v>
      </c>
      <c r="I1107" s="45" t="s">
        <v>4040</v>
      </c>
      <c r="J1107" s="46">
        <v>0</v>
      </c>
      <c r="K1107" s="47"/>
      <c r="L1107" s="48">
        <f t="shared" si="52"/>
        <v>15000000</v>
      </c>
      <c r="M1107" s="49"/>
      <c r="N1107" s="50"/>
      <c r="O1107" s="51"/>
      <c r="Q1107" s="52">
        <v>45168</v>
      </c>
      <c r="R1107" s="53" t="e">
        <f t="shared" si="53"/>
        <v>#REF!</v>
      </c>
      <c r="S1107" s="54" t="e">
        <f>+#REF!-C1107</f>
        <v>#REF!</v>
      </c>
      <c r="T1107" s="54">
        <f t="shared" si="51"/>
        <v>56</v>
      </c>
    </row>
    <row r="1108" spans="1:20" ht="17.25" customHeight="1" x14ac:dyDescent="0.25">
      <c r="A1108" s="38" t="s">
        <v>4041</v>
      </c>
      <c r="B1108" s="39">
        <v>45107</v>
      </c>
      <c r="C1108" s="40">
        <v>45111</v>
      </c>
      <c r="D1108" s="41" t="s">
        <v>23</v>
      </c>
      <c r="E1108" s="42" t="s">
        <v>2735</v>
      </c>
      <c r="F1108" s="42" t="s">
        <v>4042</v>
      </c>
      <c r="G1108" s="43">
        <v>26265000</v>
      </c>
      <c r="H1108" s="44" t="s">
        <v>26</v>
      </c>
      <c r="I1108" s="45" t="s">
        <v>4043</v>
      </c>
      <c r="J1108" s="46">
        <v>0</v>
      </c>
      <c r="K1108" s="47"/>
      <c r="L1108" s="48">
        <f t="shared" si="52"/>
        <v>26265000</v>
      </c>
      <c r="M1108" s="49"/>
      <c r="N1108" s="50"/>
      <c r="O1108" s="51"/>
      <c r="Q1108" s="52">
        <v>45168</v>
      </c>
      <c r="R1108" s="53" t="e">
        <f t="shared" si="53"/>
        <v>#REF!</v>
      </c>
      <c r="S1108" s="54" t="e">
        <f>+#REF!-C1108</f>
        <v>#REF!</v>
      </c>
      <c r="T1108" s="54">
        <f t="shared" si="51"/>
        <v>57</v>
      </c>
    </row>
    <row r="1109" spans="1:20" ht="17.25" customHeight="1" x14ac:dyDescent="0.25">
      <c r="A1109" s="38" t="s">
        <v>4044</v>
      </c>
      <c r="B1109" s="39">
        <v>45106</v>
      </c>
      <c r="C1109" s="40">
        <v>45106</v>
      </c>
      <c r="D1109" s="41" t="s">
        <v>53</v>
      </c>
      <c r="E1109" s="42" t="s">
        <v>4045</v>
      </c>
      <c r="F1109" s="42" t="s">
        <v>4046</v>
      </c>
      <c r="G1109" s="43">
        <v>19946667</v>
      </c>
      <c r="H1109" s="44" t="s">
        <v>26</v>
      </c>
      <c r="I1109" s="45" t="s">
        <v>4047</v>
      </c>
      <c r="J1109" s="46">
        <v>0</v>
      </c>
      <c r="K1109" s="47"/>
      <c r="L1109" s="48">
        <f t="shared" si="52"/>
        <v>19946667</v>
      </c>
      <c r="M1109" s="49"/>
      <c r="N1109" s="50"/>
      <c r="O1109" s="51"/>
      <c r="Q1109" s="52">
        <v>45168</v>
      </c>
      <c r="R1109" s="53" t="e">
        <f t="shared" si="53"/>
        <v>#REF!</v>
      </c>
      <c r="S1109" s="54" t="e">
        <f>+#REF!-C1109</f>
        <v>#REF!</v>
      </c>
      <c r="T1109" s="54">
        <f t="shared" si="51"/>
        <v>62</v>
      </c>
    </row>
    <row r="1110" spans="1:20" ht="17.25" customHeight="1" x14ac:dyDescent="0.25">
      <c r="A1110" s="38" t="s">
        <v>4048</v>
      </c>
      <c r="B1110" s="39">
        <v>45107</v>
      </c>
      <c r="C1110" s="40">
        <v>45111</v>
      </c>
      <c r="D1110" s="41" t="s">
        <v>23</v>
      </c>
      <c r="E1110" s="42" t="s">
        <v>4049</v>
      </c>
      <c r="F1110" s="42" t="s">
        <v>4050</v>
      </c>
      <c r="G1110" s="43">
        <v>42500000</v>
      </c>
      <c r="H1110" s="44" t="s">
        <v>26</v>
      </c>
      <c r="I1110" s="45" t="s">
        <v>4051</v>
      </c>
      <c r="J1110" s="46">
        <v>0</v>
      </c>
      <c r="K1110" s="47"/>
      <c r="L1110" s="48">
        <f t="shared" si="52"/>
        <v>42500000</v>
      </c>
      <c r="M1110" s="49"/>
      <c r="N1110" s="50"/>
      <c r="O1110" s="51"/>
      <c r="Q1110" s="52">
        <v>45168</v>
      </c>
      <c r="R1110" s="53" t="e">
        <f t="shared" si="53"/>
        <v>#REF!</v>
      </c>
      <c r="S1110" s="54" t="e">
        <f>+#REF!-C1110</f>
        <v>#REF!</v>
      </c>
      <c r="T1110" s="54">
        <f t="shared" si="51"/>
        <v>57</v>
      </c>
    </row>
    <row r="1111" spans="1:20" ht="17.25" customHeight="1" x14ac:dyDescent="0.25">
      <c r="A1111" s="38" t="s">
        <v>4052</v>
      </c>
      <c r="B1111" s="39">
        <v>45106</v>
      </c>
      <c r="C1111" s="40">
        <v>45107</v>
      </c>
      <c r="D1111" s="41" t="s">
        <v>23</v>
      </c>
      <c r="E1111" s="42" t="s">
        <v>4053</v>
      </c>
      <c r="F1111" s="42" t="s">
        <v>4054</v>
      </c>
      <c r="G1111" s="43">
        <v>26500000</v>
      </c>
      <c r="H1111" s="44" t="s">
        <v>26</v>
      </c>
      <c r="I1111" s="45" t="s">
        <v>4055</v>
      </c>
      <c r="J1111" s="46">
        <v>0</v>
      </c>
      <c r="K1111" s="47"/>
      <c r="L1111" s="48">
        <f t="shared" si="52"/>
        <v>26500000</v>
      </c>
      <c r="M1111" s="49"/>
      <c r="N1111" s="50"/>
      <c r="O1111" s="51"/>
      <c r="Q1111" s="52">
        <v>45168</v>
      </c>
      <c r="R1111" s="53" t="e">
        <f t="shared" si="53"/>
        <v>#REF!</v>
      </c>
      <c r="S1111" s="54" t="e">
        <f>+#REF!-C1111</f>
        <v>#REF!</v>
      </c>
      <c r="T1111" s="54">
        <f t="shared" si="51"/>
        <v>61</v>
      </c>
    </row>
    <row r="1112" spans="1:20" ht="17.25" customHeight="1" x14ac:dyDescent="0.25">
      <c r="A1112" s="38" t="s">
        <v>4056</v>
      </c>
      <c r="B1112" s="39">
        <v>45111</v>
      </c>
      <c r="C1112" s="40">
        <v>45111</v>
      </c>
      <c r="D1112" s="41" t="s">
        <v>23</v>
      </c>
      <c r="E1112" s="42" t="s">
        <v>4057</v>
      </c>
      <c r="F1112" s="42" t="s">
        <v>4058</v>
      </c>
      <c r="G1112" s="43">
        <v>44868000</v>
      </c>
      <c r="H1112" s="44" t="s">
        <v>26</v>
      </c>
      <c r="I1112" s="45" t="s">
        <v>4059</v>
      </c>
      <c r="J1112" s="46">
        <v>0</v>
      </c>
      <c r="K1112" s="47"/>
      <c r="L1112" s="48">
        <f t="shared" si="52"/>
        <v>44868000</v>
      </c>
      <c r="M1112" s="49"/>
      <c r="N1112" s="50"/>
      <c r="O1112" s="51"/>
      <c r="Q1112" s="52">
        <v>45168</v>
      </c>
      <c r="R1112" s="53" t="e">
        <f t="shared" si="53"/>
        <v>#REF!</v>
      </c>
      <c r="S1112" s="54" t="e">
        <f>+#REF!-C1112</f>
        <v>#REF!</v>
      </c>
      <c r="T1112" s="54">
        <f t="shared" si="51"/>
        <v>57</v>
      </c>
    </row>
    <row r="1113" spans="1:20" ht="17.25" customHeight="1" x14ac:dyDescent="0.25">
      <c r="A1113" s="38" t="s">
        <v>4060</v>
      </c>
      <c r="B1113" s="39">
        <v>45111</v>
      </c>
      <c r="C1113" s="40">
        <v>45112</v>
      </c>
      <c r="D1113" s="41" t="s">
        <v>23</v>
      </c>
      <c r="E1113" s="42" t="s">
        <v>4061</v>
      </c>
      <c r="F1113" s="42" t="s">
        <v>4062</v>
      </c>
      <c r="G1113" s="43">
        <v>26500000</v>
      </c>
      <c r="H1113" s="44" t="s">
        <v>26</v>
      </c>
      <c r="I1113" s="45" t="s">
        <v>4063</v>
      </c>
      <c r="J1113" s="46">
        <v>0</v>
      </c>
      <c r="K1113" s="47"/>
      <c r="L1113" s="48">
        <f t="shared" si="52"/>
        <v>26500000</v>
      </c>
      <c r="M1113" s="49"/>
      <c r="N1113" s="50"/>
      <c r="O1113" s="51"/>
      <c r="Q1113" s="52">
        <v>45168</v>
      </c>
      <c r="R1113" s="53" t="e">
        <f t="shared" si="53"/>
        <v>#REF!</v>
      </c>
      <c r="S1113" s="54" t="e">
        <f>+#REF!-C1113</f>
        <v>#REF!</v>
      </c>
      <c r="T1113" s="54">
        <f t="shared" si="51"/>
        <v>56</v>
      </c>
    </row>
    <row r="1114" spans="1:20" ht="17.25" customHeight="1" x14ac:dyDescent="0.25">
      <c r="A1114" s="38" t="s">
        <v>4064</v>
      </c>
      <c r="B1114" s="39">
        <v>45106</v>
      </c>
      <c r="C1114" s="40">
        <v>45111</v>
      </c>
      <c r="D1114" s="41" t="s">
        <v>23</v>
      </c>
      <c r="E1114" s="42" t="s">
        <v>4065</v>
      </c>
      <c r="F1114" s="42" t="s">
        <v>4066</v>
      </c>
      <c r="G1114" s="43">
        <v>30900000</v>
      </c>
      <c r="H1114" s="44" t="s">
        <v>26</v>
      </c>
      <c r="I1114" s="45" t="s">
        <v>4067</v>
      </c>
      <c r="J1114" s="46">
        <v>0</v>
      </c>
      <c r="K1114" s="47"/>
      <c r="L1114" s="48">
        <f t="shared" si="52"/>
        <v>30900000</v>
      </c>
      <c r="M1114" s="49"/>
      <c r="N1114" s="50"/>
      <c r="O1114" s="51"/>
      <c r="Q1114" s="52">
        <v>45168</v>
      </c>
      <c r="R1114" s="53" t="e">
        <f t="shared" si="53"/>
        <v>#REF!</v>
      </c>
      <c r="S1114" s="54" t="e">
        <f>+#REF!-C1114</f>
        <v>#REF!</v>
      </c>
      <c r="T1114" s="54">
        <f t="shared" si="51"/>
        <v>57</v>
      </c>
    </row>
    <row r="1115" spans="1:20" ht="17.25" customHeight="1" x14ac:dyDescent="0.25">
      <c r="A1115" s="38" t="s">
        <v>4068</v>
      </c>
      <c r="B1115" s="39" t="s">
        <v>3281</v>
      </c>
      <c r="C1115" s="40">
        <v>45105</v>
      </c>
      <c r="D1115" s="41" t="s">
        <v>2645</v>
      </c>
      <c r="E1115" s="42" t="s">
        <v>4069</v>
      </c>
      <c r="F1115" s="42" t="s">
        <v>4070</v>
      </c>
      <c r="G1115" s="43">
        <v>0</v>
      </c>
      <c r="H1115" s="44" t="s">
        <v>3284</v>
      </c>
      <c r="I1115" s="45" t="s">
        <v>4071</v>
      </c>
      <c r="J1115" s="46">
        <v>0</v>
      </c>
      <c r="K1115" s="47"/>
      <c r="L1115" s="48">
        <f t="shared" si="52"/>
        <v>0</v>
      </c>
      <c r="M1115" s="49"/>
      <c r="N1115" s="50"/>
      <c r="O1115" s="51"/>
      <c r="Q1115" s="52">
        <v>45168</v>
      </c>
      <c r="R1115" s="53" t="e">
        <f t="shared" si="53"/>
        <v>#REF!</v>
      </c>
      <c r="S1115" s="54" t="e">
        <f>+#REF!-C1115</f>
        <v>#REF!</v>
      </c>
      <c r="T1115" s="54">
        <f t="shared" si="51"/>
        <v>63</v>
      </c>
    </row>
    <row r="1116" spans="1:20" ht="17.25" customHeight="1" x14ac:dyDescent="0.25">
      <c r="A1116" s="38" t="s">
        <v>4072</v>
      </c>
      <c r="B1116" s="39">
        <v>45107</v>
      </c>
      <c r="C1116" s="40">
        <v>45111</v>
      </c>
      <c r="D1116" s="41" t="s">
        <v>53</v>
      </c>
      <c r="E1116" s="42" t="s">
        <v>4073</v>
      </c>
      <c r="F1116" s="42" t="s">
        <v>4074</v>
      </c>
      <c r="G1116" s="43">
        <v>18360000</v>
      </c>
      <c r="H1116" s="44" t="s">
        <v>26</v>
      </c>
      <c r="I1116" s="45" t="s">
        <v>4075</v>
      </c>
      <c r="J1116" s="46">
        <v>0</v>
      </c>
      <c r="K1116" s="47"/>
      <c r="L1116" s="48">
        <f t="shared" si="52"/>
        <v>18360000</v>
      </c>
      <c r="M1116" s="49"/>
      <c r="N1116" s="50"/>
      <c r="O1116" s="51"/>
      <c r="Q1116" s="52">
        <v>45168</v>
      </c>
      <c r="R1116" s="53" t="e">
        <f t="shared" si="53"/>
        <v>#REF!</v>
      </c>
      <c r="S1116" s="54" t="e">
        <f>+#REF!-C1116</f>
        <v>#REF!</v>
      </c>
      <c r="T1116" s="54">
        <f t="shared" si="51"/>
        <v>57</v>
      </c>
    </row>
    <row r="1117" spans="1:20" ht="17.25" customHeight="1" x14ac:dyDescent="0.25">
      <c r="A1117" s="38" t="s">
        <v>4076</v>
      </c>
      <c r="B1117" s="39">
        <v>45107</v>
      </c>
      <c r="C1117" s="40">
        <v>45111</v>
      </c>
      <c r="D1117" s="41" t="s">
        <v>23</v>
      </c>
      <c r="E1117" s="42" t="s">
        <v>4077</v>
      </c>
      <c r="F1117" s="42" t="s">
        <v>4078</v>
      </c>
      <c r="G1117" s="43">
        <v>42500000</v>
      </c>
      <c r="H1117" s="44" t="s">
        <v>26</v>
      </c>
      <c r="I1117" s="45" t="s">
        <v>4079</v>
      </c>
      <c r="J1117" s="46">
        <v>0</v>
      </c>
      <c r="K1117" s="47"/>
      <c r="L1117" s="48">
        <f t="shared" si="52"/>
        <v>42500000</v>
      </c>
      <c r="M1117" s="49"/>
      <c r="N1117" s="50"/>
      <c r="O1117" s="51"/>
      <c r="Q1117" s="52">
        <v>45168</v>
      </c>
      <c r="R1117" s="53" t="e">
        <f t="shared" si="53"/>
        <v>#REF!</v>
      </c>
      <c r="S1117" s="54" t="e">
        <f>+#REF!-C1117</f>
        <v>#REF!</v>
      </c>
      <c r="T1117" s="54">
        <f t="shared" si="51"/>
        <v>57</v>
      </c>
    </row>
    <row r="1118" spans="1:20" ht="17.25" customHeight="1" x14ac:dyDescent="0.25">
      <c r="A1118" s="38" t="s">
        <v>4080</v>
      </c>
      <c r="B1118" s="39">
        <v>45107</v>
      </c>
      <c r="C1118" s="40">
        <v>45111</v>
      </c>
      <c r="D1118" s="41" t="s">
        <v>23</v>
      </c>
      <c r="E1118" s="42" t="s">
        <v>1156</v>
      </c>
      <c r="F1118" s="42" t="s">
        <v>4081</v>
      </c>
      <c r="G1118" s="43">
        <v>44868000</v>
      </c>
      <c r="H1118" s="44" t="s">
        <v>26</v>
      </c>
      <c r="I1118" s="45" t="s">
        <v>4082</v>
      </c>
      <c r="J1118" s="46">
        <v>0</v>
      </c>
      <c r="K1118" s="47"/>
      <c r="L1118" s="48">
        <f t="shared" si="52"/>
        <v>44868000</v>
      </c>
      <c r="M1118" s="49"/>
      <c r="N1118" s="50"/>
      <c r="O1118" s="51"/>
      <c r="Q1118" s="52">
        <v>45168</v>
      </c>
      <c r="R1118" s="53" t="e">
        <f t="shared" si="53"/>
        <v>#REF!</v>
      </c>
      <c r="S1118" s="54" t="e">
        <f>+#REF!-C1118</f>
        <v>#REF!</v>
      </c>
      <c r="T1118" s="54">
        <f t="shared" si="51"/>
        <v>57</v>
      </c>
    </row>
    <row r="1119" spans="1:20" ht="17.25" customHeight="1" x14ac:dyDescent="0.25">
      <c r="A1119" s="38" t="s">
        <v>4083</v>
      </c>
      <c r="B1119" s="39">
        <v>45107</v>
      </c>
      <c r="C1119" s="40">
        <v>45111</v>
      </c>
      <c r="D1119" s="41" t="s">
        <v>23</v>
      </c>
      <c r="E1119" s="42" t="s">
        <v>1487</v>
      </c>
      <c r="F1119" s="42" t="s">
        <v>4084</v>
      </c>
      <c r="G1119" s="43">
        <v>31518000</v>
      </c>
      <c r="H1119" s="44" t="s">
        <v>26</v>
      </c>
      <c r="I1119" s="45" t="s">
        <v>4085</v>
      </c>
      <c r="J1119" s="46">
        <v>0</v>
      </c>
      <c r="K1119" s="47"/>
      <c r="L1119" s="48">
        <f t="shared" si="52"/>
        <v>31518000</v>
      </c>
      <c r="M1119" s="49"/>
      <c r="N1119" s="50"/>
      <c r="O1119" s="51"/>
      <c r="Q1119" s="52">
        <v>45168</v>
      </c>
      <c r="R1119" s="53" t="e">
        <f t="shared" si="53"/>
        <v>#REF!</v>
      </c>
      <c r="S1119" s="54" t="e">
        <f>+#REF!-C1119</f>
        <v>#REF!</v>
      </c>
      <c r="T1119" s="54">
        <f t="shared" si="51"/>
        <v>57</v>
      </c>
    </row>
    <row r="1120" spans="1:20" ht="17.25" customHeight="1" x14ac:dyDescent="0.25">
      <c r="A1120" s="38" t="s">
        <v>4086</v>
      </c>
      <c r="B1120" s="39">
        <v>45107</v>
      </c>
      <c r="C1120" s="40">
        <v>45111</v>
      </c>
      <c r="D1120" s="41" t="s">
        <v>23</v>
      </c>
      <c r="E1120" s="42" t="s">
        <v>1835</v>
      </c>
      <c r="F1120" s="42" t="s">
        <v>4087</v>
      </c>
      <c r="G1120" s="43">
        <v>31518000</v>
      </c>
      <c r="H1120" s="44" t="s">
        <v>26</v>
      </c>
      <c r="I1120" s="45" t="s">
        <v>4088</v>
      </c>
      <c r="J1120" s="46">
        <v>0</v>
      </c>
      <c r="K1120" s="47"/>
      <c r="L1120" s="48">
        <f t="shared" si="52"/>
        <v>31518000</v>
      </c>
      <c r="M1120" s="49"/>
      <c r="N1120" s="50"/>
      <c r="O1120" s="51"/>
      <c r="Q1120" s="52">
        <v>45168</v>
      </c>
      <c r="R1120" s="53" t="e">
        <f t="shared" si="53"/>
        <v>#REF!</v>
      </c>
      <c r="S1120" s="54" t="e">
        <f>+#REF!-C1120</f>
        <v>#REF!</v>
      </c>
      <c r="T1120" s="54">
        <f t="shared" si="51"/>
        <v>57</v>
      </c>
    </row>
    <row r="1121" spans="1:20" ht="17.25" customHeight="1" x14ac:dyDescent="0.25">
      <c r="A1121" s="38" t="s">
        <v>4089</v>
      </c>
      <c r="B1121" s="39">
        <v>45107</v>
      </c>
      <c r="C1121" s="40">
        <v>45111</v>
      </c>
      <c r="D1121" s="41" t="s">
        <v>23</v>
      </c>
      <c r="E1121" s="42" t="s">
        <v>1862</v>
      </c>
      <c r="F1121" s="42" t="s">
        <v>4090</v>
      </c>
      <c r="G1121" s="43">
        <v>31518000</v>
      </c>
      <c r="H1121" s="44" t="s">
        <v>26</v>
      </c>
      <c r="I1121" s="45" t="s">
        <v>4091</v>
      </c>
      <c r="J1121" s="46">
        <v>0</v>
      </c>
      <c r="K1121" s="47"/>
      <c r="L1121" s="48">
        <f t="shared" si="52"/>
        <v>31518000</v>
      </c>
      <c r="M1121" s="49"/>
      <c r="N1121" s="50"/>
      <c r="O1121" s="51"/>
      <c r="Q1121" s="52">
        <v>45168</v>
      </c>
      <c r="R1121" s="53" t="e">
        <f t="shared" si="53"/>
        <v>#REF!</v>
      </c>
      <c r="S1121" s="54" t="e">
        <f>+#REF!-C1121</f>
        <v>#REF!</v>
      </c>
      <c r="T1121" s="54">
        <f t="shared" si="51"/>
        <v>57</v>
      </c>
    </row>
    <row r="1122" spans="1:20" ht="17.25" customHeight="1" x14ac:dyDescent="0.25">
      <c r="A1122" s="38" t="s">
        <v>4092</v>
      </c>
      <c r="B1122" s="39">
        <v>45107</v>
      </c>
      <c r="C1122" s="40">
        <v>45111</v>
      </c>
      <c r="D1122" s="41" t="s">
        <v>23</v>
      </c>
      <c r="E1122" s="42" t="s">
        <v>4093</v>
      </c>
      <c r="F1122" s="42" t="s">
        <v>3913</v>
      </c>
      <c r="G1122" s="43">
        <v>33475000</v>
      </c>
      <c r="H1122" s="44" t="s">
        <v>26</v>
      </c>
      <c r="I1122" s="45" t="s">
        <v>4094</v>
      </c>
      <c r="J1122" s="46">
        <v>0</v>
      </c>
      <c r="K1122" s="47"/>
      <c r="L1122" s="48">
        <f t="shared" si="52"/>
        <v>33475000</v>
      </c>
      <c r="M1122" s="49"/>
      <c r="N1122" s="50"/>
      <c r="O1122" s="51"/>
      <c r="Q1122" s="52">
        <v>45168</v>
      </c>
      <c r="R1122" s="53" t="e">
        <f t="shared" si="53"/>
        <v>#REF!</v>
      </c>
      <c r="S1122" s="54" t="e">
        <f>+#REF!-C1122</f>
        <v>#REF!</v>
      </c>
      <c r="T1122" s="54">
        <f t="shared" si="51"/>
        <v>57</v>
      </c>
    </row>
    <row r="1123" spans="1:20" ht="17.25" customHeight="1" x14ac:dyDescent="0.25">
      <c r="A1123" s="38" t="s">
        <v>4095</v>
      </c>
      <c r="B1123" s="39">
        <v>45106</v>
      </c>
      <c r="C1123" s="40">
        <v>45111</v>
      </c>
      <c r="D1123" s="41" t="s">
        <v>23</v>
      </c>
      <c r="E1123" s="42" t="s">
        <v>4096</v>
      </c>
      <c r="F1123" s="42" t="s">
        <v>4097</v>
      </c>
      <c r="G1123" s="43">
        <v>33000000</v>
      </c>
      <c r="H1123" s="44" t="s">
        <v>26</v>
      </c>
      <c r="I1123" s="45" t="s">
        <v>4098</v>
      </c>
      <c r="J1123" s="46">
        <v>0</v>
      </c>
      <c r="K1123" s="47"/>
      <c r="L1123" s="48">
        <f t="shared" si="52"/>
        <v>33000000</v>
      </c>
      <c r="M1123" s="49"/>
      <c r="N1123" s="50"/>
      <c r="O1123" s="51"/>
      <c r="Q1123" s="52">
        <v>45168</v>
      </c>
      <c r="R1123" s="53" t="e">
        <f t="shared" si="53"/>
        <v>#REF!</v>
      </c>
      <c r="S1123" s="54" t="e">
        <f>+#REF!-C1123</f>
        <v>#REF!</v>
      </c>
      <c r="T1123" s="54">
        <f t="shared" si="51"/>
        <v>57</v>
      </c>
    </row>
    <row r="1124" spans="1:20" ht="17.25" customHeight="1" x14ac:dyDescent="0.25">
      <c r="A1124" s="38" t="s">
        <v>4099</v>
      </c>
      <c r="B1124" s="39">
        <v>45106</v>
      </c>
      <c r="C1124" s="40">
        <v>45111</v>
      </c>
      <c r="D1124" s="41" t="s">
        <v>23</v>
      </c>
      <c r="E1124" s="42" t="s">
        <v>4100</v>
      </c>
      <c r="F1124" s="42" t="s">
        <v>4101</v>
      </c>
      <c r="G1124" s="43">
        <v>31518000</v>
      </c>
      <c r="H1124" s="44" t="s">
        <v>26</v>
      </c>
      <c r="I1124" s="45" t="s">
        <v>4102</v>
      </c>
      <c r="J1124" s="46">
        <v>0</v>
      </c>
      <c r="K1124" s="47"/>
      <c r="L1124" s="48">
        <f t="shared" si="52"/>
        <v>31518000</v>
      </c>
      <c r="M1124" s="49"/>
      <c r="N1124" s="50"/>
      <c r="O1124" s="51"/>
      <c r="Q1124" s="52">
        <v>45168</v>
      </c>
      <c r="R1124" s="53" t="e">
        <f t="shared" si="53"/>
        <v>#REF!</v>
      </c>
      <c r="S1124" s="54" t="e">
        <f>+#REF!-C1124</f>
        <v>#REF!</v>
      </c>
      <c r="T1124" s="54">
        <f t="shared" si="51"/>
        <v>57</v>
      </c>
    </row>
    <row r="1125" spans="1:20" ht="17.25" customHeight="1" x14ac:dyDescent="0.25">
      <c r="A1125" s="38" t="s">
        <v>4103</v>
      </c>
      <c r="B1125" s="39">
        <v>45111</v>
      </c>
      <c r="C1125" s="40">
        <v>45111</v>
      </c>
      <c r="D1125" s="41" t="s">
        <v>53</v>
      </c>
      <c r="E1125" s="42" t="s">
        <v>4104</v>
      </c>
      <c r="F1125" s="42" t="s">
        <v>4105</v>
      </c>
      <c r="G1125" s="43">
        <v>8301000</v>
      </c>
      <c r="H1125" s="44" t="s">
        <v>26</v>
      </c>
      <c r="I1125" s="45" t="s">
        <v>4106</v>
      </c>
      <c r="J1125" s="46">
        <v>0</v>
      </c>
      <c r="K1125" s="47"/>
      <c r="L1125" s="48">
        <f t="shared" si="52"/>
        <v>8301000</v>
      </c>
      <c r="M1125" s="49"/>
      <c r="N1125" s="50"/>
      <c r="O1125" s="51"/>
      <c r="Q1125" s="52">
        <v>45168</v>
      </c>
      <c r="R1125" s="53" t="e">
        <f t="shared" si="53"/>
        <v>#REF!</v>
      </c>
      <c r="S1125" s="54" t="e">
        <f>+#REF!-C1125</f>
        <v>#REF!</v>
      </c>
      <c r="T1125" s="54">
        <f t="shared" si="51"/>
        <v>57</v>
      </c>
    </row>
    <row r="1126" spans="1:20" ht="17.25" customHeight="1" x14ac:dyDescent="0.25">
      <c r="A1126" s="38" t="s">
        <v>4107</v>
      </c>
      <c r="B1126" s="39">
        <v>45106</v>
      </c>
      <c r="C1126" s="40">
        <v>45111</v>
      </c>
      <c r="D1126" s="41" t="s">
        <v>23</v>
      </c>
      <c r="E1126" s="42" t="s">
        <v>1775</v>
      </c>
      <c r="F1126" s="42" t="s">
        <v>4108</v>
      </c>
      <c r="G1126" s="43">
        <v>31518000</v>
      </c>
      <c r="H1126" s="44" t="s">
        <v>26</v>
      </c>
      <c r="I1126" s="45" t="s">
        <v>4109</v>
      </c>
      <c r="J1126" s="46">
        <v>0</v>
      </c>
      <c r="K1126" s="47"/>
      <c r="L1126" s="48">
        <f t="shared" si="52"/>
        <v>31518000</v>
      </c>
      <c r="M1126" s="49"/>
      <c r="N1126" s="50"/>
      <c r="O1126" s="51"/>
      <c r="Q1126" s="52">
        <v>45168</v>
      </c>
      <c r="R1126" s="53" t="e">
        <f t="shared" si="53"/>
        <v>#REF!</v>
      </c>
      <c r="S1126" s="54" t="e">
        <f>+#REF!-C1126</f>
        <v>#REF!</v>
      </c>
      <c r="T1126" s="54">
        <f t="shared" si="51"/>
        <v>57</v>
      </c>
    </row>
    <row r="1127" spans="1:20" ht="17.25" customHeight="1" x14ac:dyDescent="0.25">
      <c r="A1127" s="38" t="s">
        <v>4110</v>
      </c>
      <c r="B1127" s="39">
        <v>45107</v>
      </c>
      <c r="C1127" s="40">
        <v>45107</v>
      </c>
      <c r="D1127" s="41" t="s">
        <v>23</v>
      </c>
      <c r="E1127" s="42" t="s">
        <v>4111</v>
      </c>
      <c r="F1127" s="42" t="s">
        <v>4112</v>
      </c>
      <c r="G1127" s="43">
        <v>36800000</v>
      </c>
      <c r="H1127" s="44" t="s">
        <v>26</v>
      </c>
      <c r="I1127" s="45" t="s">
        <v>4113</v>
      </c>
      <c r="J1127" s="46">
        <v>18400000</v>
      </c>
      <c r="K1127" s="47"/>
      <c r="L1127" s="48">
        <f t="shared" si="52"/>
        <v>55200000</v>
      </c>
      <c r="M1127" s="49"/>
      <c r="N1127" s="50"/>
      <c r="O1127" s="51"/>
      <c r="Q1127" s="52">
        <v>45168</v>
      </c>
      <c r="R1127" s="53" t="e">
        <f t="shared" si="53"/>
        <v>#REF!</v>
      </c>
      <c r="S1127" s="54" t="e">
        <f>+#REF!-C1127</f>
        <v>#REF!</v>
      </c>
      <c r="T1127" s="54">
        <f t="shared" si="51"/>
        <v>61</v>
      </c>
    </row>
    <row r="1128" spans="1:20" ht="17.25" customHeight="1" x14ac:dyDescent="0.25">
      <c r="A1128" s="38" t="s">
        <v>4114</v>
      </c>
      <c r="B1128" s="39">
        <v>45106</v>
      </c>
      <c r="C1128" s="40">
        <v>45106</v>
      </c>
      <c r="D1128" s="41" t="s">
        <v>23</v>
      </c>
      <c r="E1128" s="42" t="s">
        <v>4115</v>
      </c>
      <c r="F1128" s="42" t="s">
        <v>4116</v>
      </c>
      <c r="G1128" s="43">
        <v>36800000</v>
      </c>
      <c r="H1128" s="44" t="s">
        <v>26</v>
      </c>
      <c r="I1128" s="45" t="s">
        <v>4117</v>
      </c>
      <c r="J1128" s="46">
        <v>18400000</v>
      </c>
      <c r="K1128" s="47"/>
      <c r="L1128" s="48">
        <f t="shared" si="52"/>
        <v>55200000</v>
      </c>
      <c r="M1128" s="49"/>
      <c r="N1128" s="50"/>
      <c r="O1128" s="51"/>
      <c r="Q1128" s="52">
        <v>45168</v>
      </c>
      <c r="R1128" s="53" t="e">
        <f t="shared" si="53"/>
        <v>#REF!</v>
      </c>
      <c r="S1128" s="54" t="e">
        <f>+#REF!-C1128</f>
        <v>#REF!</v>
      </c>
      <c r="T1128" s="54">
        <f t="shared" si="51"/>
        <v>62</v>
      </c>
    </row>
    <row r="1129" spans="1:20" ht="17.25" customHeight="1" x14ac:dyDescent="0.25">
      <c r="A1129" s="38" t="s">
        <v>4118</v>
      </c>
      <c r="B1129" s="39">
        <v>45103</v>
      </c>
      <c r="C1129" s="40">
        <v>45107</v>
      </c>
      <c r="D1129" s="41" t="s">
        <v>23</v>
      </c>
      <c r="E1129" s="42" t="s">
        <v>4119</v>
      </c>
      <c r="F1129" s="42" t="s">
        <v>4120</v>
      </c>
      <c r="G1129" s="43">
        <v>30800000</v>
      </c>
      <c r="H1129" s="44" t="s">
        <v>26</v>
      </c>
      <c r="I1129" s="45" t="s">
        <v>4121</v>
      </c>
      <c r="J1129" s="46">
        <v>15400000</v>
      </c>
      <c r="K1129" s="47"/>
      <c r="L1129" s="48">
        <f t="shared" si="52"/>
        <v>46200000</v>
      </c>
      <c r="M1129" s="49"/>
      <c r="N1129" s="50"/>
      <c r="O1129" s="51"/>
      <c r="Q1129" s="52">
        <v>45168</v>
      </c>
      <c r="R1129" s="53" t="e">
        <f t="shared" si="53"/>
        <v>#REF!</v>
      </c>
      <c r="S1129" s="54" t="e">
        <f>+#REF!-C1129</f>
        <v>#REF!</v>
      </c>
      <c r="T1129" s="54">
        <f t="shared" si="51"/>
        <v>61</v>
      </c>
    </row>
    <row r="1130" spans="1:20" ht="17.25" customHeight="1" x14ac:dyDescent="0.25">
      <c r="A1130" s="38" t="s">
        <v>4122</v>
      </c>
      <c r="B1130" s="39">
        <v>45107</v>
      </c>
      <c r="C1130" s="40">
        <v>45118</v>
      </c>
      <c r="D1130" s="41" t="s">
        <v>23</v>
      </c>
      <c r="E1130" s="42" t="s">
        <v>4123</v>
      </c>
      <c r="F1130" s="42" t="s">
        <v>4124</v>
      </c>
      <c r="G1130" s="43">
        <v>24000000</v>
      </c>
      <c r="H1130" s="44" t="s">
        <v>26</v>
      </c>
      <c r="I1130" s="45" t="s">
        <v>4125</v>
      </c>
      <c r="J1130" s="46">
        <v>0</v>
      </c>
      <c r="K1130" s="47"/>
      <c r="L1130" s="48">
        <f t="shared" si="52"/>
        <v>24000000</v>
      </c>
      <c r="M1130" s="49"/>
      <c r="N1130" s="50"/>
      <c r="O1130" s="51"/>
      <c r="Q1130" s="52">
        <v>45168</v>
      </c>
      <c r="R1130" s="53" t="e">
        <f t="shared" si="53"/>
        <v>#REF!</v>
      </c>
      <c r="S1130" s="54" t="e">
        <f>+#REF!-C1130</f>
        <v>#REF!</v>
      </c>
      <c r="T1130" s="54">
        <f t="shared" si="51"/>
        <v>50</v>
      </c>
    </row>
    <row r="1131" spans="1:20" ht="17.25" customHeight="1" x14ac:dyDescent="0.25">
      <c r="A1131" s="38" t="s">
        <v>4126</v>
      </c>
      <c r="B1131" s="39">
        <v>45112</v>
      </c>
      <c r="C1131" s="40">
        <v>45113</v>
      </c>
      <c r="D1131" s="41" t="s">
        <v>53</v>
      </c>
      <c r="E1131" s="42" t="s">
        <v>4127</v>
      </c>
      <c r="F1131" s="42" t="s">
        <v>979</v>
      </c>
      <c r="G1131" s="43">
        <v>15175333</v>
      </c>
      <c r="H1131" s="44" t="s">
        <v>26</v>
      </c>
      <c r="I1131" s="45" t="s">
        <v>4128</v>
      </c>
      <c r="J1131" s="46">
        <v>0</v>
      </c>
      <c r="K1131" s="47"/>
      <c r="L1131" s="48">
        <f t="shared" si="52"/>
        <v>15175333</v>
      </c>
      <c r="M1131" s="49"/>
      <c r="N1131" s="50"/>
      <c r="O1131" s="51"/>
      <c r="Q1131" s="52">
        <v>45168</v>
      </c>
      <c r="R1131" s="53" t="e">
        <f t="shared" si="53"/>
        <v>#REF!</v>
      </c>
      <c r="S1131" s="54" t="e">
        <f>+#REF!-C1131</f>
        <v>#REF!</v>
      </c>
      <c r="T1131" s="54">
        <f t="shared" si="51"/>
        <v>55</v>
      </c>
    </row>
    <row r="1132" spans="1:20" ht="17.25" customHeight="1" x14ac:dyDescent="0.25">
      <c r="A1132" s="38" t="s">
        <v>4129</v>
      </c>
      <c r="B1132" s="39">
        <v>45106</v>
      </c>
      <c r="C1132" s="40">
        <v>45107</v>
      </c>
      <c r="D1132" s="41" t="s">
        <v>23</v>
      </c>
      <c r="E1132" s="42" t="s">
        <v>4130</v>
      </c>
      <c r="F1132" s="42" t="s">
        <v>4131</v>
      </c>
      <c r="G1132" s="43">
        <v>30000000</v>
      </c>
      <c r="H1132" s="44" t="s">
        <v>26</v>
      </c>
      <c r="I1132" s="45" t="s">
        <v>4132</v>
      </c>
      <c r="J1132" s="46">
        <v>0</v>
      </c>
      <c r="K1132" s="47"/>
      <c r="L1132" s="48">
        <f t="shared" si="52"/>
        <v>30000000</v>
      </c>
      <c r="M1132" s="49"/>
      <c r="N1132" s="50"/>
      <c r="O1132" s="51"/>
      <c r="Q1132" s="52">
        <v>45168</v>
      </c>
      <c r="R1132" s="53" t="e">
        <f t="shared" si="53"/>
        <v>#REF!</v>
      </c>
      <c r="S1132" s="54" t="e">
        <f>+#REF!-C1132</f>
        <v>#REF!</v>
      </c>
      <c r="T1132" s="54">
        <f t="shared" si="51"/>
        <v>61</v>
      </c>
    </row>
    <row r="1133" spans="1:20" ht="17.25" customHeight="1" x14ac:dyDescent="0.25">
      <c r="A1133" s="38" t="s">
        <v>4133</v>
      </c>
      <c r="B1133" s="39">
        <v>45107</v>
      </c>
      <c r="C1133" s="40">
        <v>45107</v>
      </c>
      <c r="D1133" s="41" t="s">
        <v>23</v>
      </c>
      <c r="E1133" s="42" t="s">
        <v>4134</v>
      </c>
      <c r="F1133" s="42" t="s">
        <v>4135</v>
      </c>
      <c r="G1133" s="43">
        <v>35520000</v>
      </c>
      <c r="H1133" s="44" t="s">
        <v>26</v>
      </c>
      <c r="I1133" s="45" t="s">
        <v>4136</v>
      </c>
      <c r="J1133" s="46">
        <v>0</v>
      </c>
      <c r="K1133" s="47"/>
      <c r="L1133" s="48">
        <f t="shared" si="52"/>
        <v>35520000</v>
      </c>
      <c r="M1133" s="49"/>
      <c r="N1133" s="50"/>
      <c r="O1133" s="51"/>
      <c r="Q1133" s="52">
        <v>45168</v>
      </c>
      <c r="R1133" s="53" t="e">
        <f t="shared" si="53"/>
        <v>#REF!</v>
      </c>
      <c r="S1133" s="54" t="e">
        <f>+#REF!-C1133</f>
        <v>#REF!</v>
      </c>
      <c r="T1133" s="54">
        <f t="shared" si="51"/>
        <v>61</v>
      </c>
    </row>
    <row r="1134" spans="1:20" ht="17.25" customHeight="1" x14ac:dyDescent="0.25">
      <c r="A1134" s="38" t="s">
        <v>4137</v>
      </c>
      <c r="B1134" s="39">
        <v>45111</v>
      </c>
      <c r="C1134" s="40">
        <v>45112</v>
      </c>
      <c r="D1134" s="41" t="s">
        <v>23</v>
      </c>
      <c r="E1134" s="42" t="s">
        <v>4138</v>
      </c>
      <c r="F1134" s="42" t="s">
        <v>849</v>
      </c>
      <c r="G1134" s="43">
        <v>32393500</v>
      </c>
      <c r="H1134" s="44" t="s">
        <v>26</v>
      </c>
      <c r="I1134" s="45" t="s">
        <v>4139</v>
      </c>
      <c r="J1134" s="46">
        <v>0</v>
      </c>
      <c r="K1134" s="47"/>
      <c r="L1134" s="48">
        <f t="shared" si="52"/>
        <v>32393500</v>
      </c>
      <c r="M1134" s="49"/>
      <c r="N1134" s="50"/>
      <c r="O1134" s="51"/>
      <c r="Q1134" s="52">
        <v>45168</v>
      </c>
      <c r="R1134" s="53" t="e">
        <f t="shared" si="53"/>
        <v>#REF!</v>
      </c>
      <c r="S1134" s="54" t="e">
        <f>+#REF!-C1134</f>
        <v>#REF!</v>
      </c>
      <c r="T1134" s="54">
        <f t="shared" si="51"/>
        <v>56</v>
      </c>
    </row>
    <row r="1135" spans="1:20" ht="17.25" customHeight="1" x14ac:dyDescent="0.25">
      <c r="A1135" s="38" t="s">
        <v>4140</v>
      </c>
      <c r="B1135" s="39">
        <v>45111</v>
      </c>
      <c r="C1135" s="40">
        <v>45112</v>
      </c>
      <c r="D1135" s="41" t="s">
        <v>23</v>
      </c>
      <c r="E1135" s="42" t="s">
        <v>4141</v>
      </c>
      <c r="F1135" s="42" t="s">
        <v>4142</v>
      </c>
      <c r="G1135" s="43">
        <v>37500000</v>
      </c>
      <c r="H1135" s="44" t="s">
        <v>26</v>
      </c>
      <c r="I1135" s="45" t="s">
        <v>4143</v>
      </c>
      <c r="J1135" s="46">
        <v>0</v>
      </c>
      <c r="K1135" s="47"/>
      <c r="L1135" s="48">
        <f t="shared" si="52"/>
        <v>37500000</v>
      </c>
      <c r="M1135" s="49"/>
      <c r="N1135" s="50"/>
      <c r="O1135" s="51"/>
      <c r="Q1135" s="52">
        <v>45168</v>
      </c>
      <c r="R1135" s="53" t="e">
        <f t="shared" si="53"/>
        <v>#REF!</v>
      </c>
      <c r="S1135" s="54" t="e">
        <f>+#REF!-C1135</f>
        <v>#REF!</v>
      </c>
      <c r="T1135" s="54">
        <f t="shared" si="51"/>
        <v>56</v>
      </c>
    </row>
    <row r="1136" spans="1:20" ht="17.25" customHeight="1" x14ac:dyDescent="0.25">
      <c r="A1136" s="38" t="s">
        <v>4144</v>
      </c>
      <c r="B1136" s="39">
        <v>45111</v>
      </c>
      <c r="C1136" s="40">
        <v>45111</v>
      </c>
      <c r="D1136" s="41" t="s">
        <v>23</v>
      </c>
      <c r="E1136" s="42" t="s">
        <v>4145</v>
      </c>
      <c r="F1136" s="42" t="s">
        <v>4146</v>
      </c>
      <c r="G1136" s="43">
        <v>44868000</v>
      </c>
      <c r="H1136" s="44" t="s">
        <v>26</v>
      </c>
      <c r="I1136" s="45" t="s">
        <v>4147</v>
      </c>
      <c r="J1136" s="46">
        <v>0</v>
      </c>
      <c r="K1136" s="47"/>
      <c r="L1136" s="48">
        <f t="shared" si="52"/>
        <v>44868000</v>
      </c>
      <c r="M1136" s="49"/>
      <c r="N1136" s="50"/>
      <c r="O1136" s="51"/>
      <c r="Q1136" s="52">
        <v>45168</v>
      </c>
      <c r="R1136" s="53" t="e">
        <f t="shared" si="53"/>
        <v>#REF!</v>
      </c>
      <c r="S1136" s="54" t="e">
        <f>+#REF!-C1136</f>
        <v>#REF!</v>
      </c>
      <c r="T1136" s="54">
        <f t="shared" si="51"/>
        <v>57</v>
      </c>
    </row>
    <row r="1137" spans="1:20" ht="17.25" customHeight="1" x14ac:dyDescent="0.25">
      <c r="A1137" s="38" t="s">
        <v>4148</v>
      </c>
      <c r="B1137" s="39">
        <v>45107</v>
      </c>
      <c r="C1137" s="40">
        <v>45107</v>
      </c>
      <c r="D1137" s="41" t="s">
        <v>23</v>
      </c>
      <c r="E1137" s="42" t="s">
        <v>4149</v>
      </c>
      <c r="F1137" s="42" t="s">
        <v>3958</v>
      </c>
      <c r="G1137" s="43">
        <v>30500000</v>
      </c>
      <c r="H1137" s="44" t="s">
        <v>26</v>
      </c>
      <c r="I1137" s="45" t="s">
        <v>4150</v>
      </c>
      <c r="J1137" s="46">
        <v>0</v>
      </c>
      <c r="K1137" s="47"/>
      <c r="L1137" s="48">
        <f t="shared" si="52"/>
        <v>30500000</v>
      </c>
      <c r="M1137" s="49"/>
      <c r="N1137" s="50"/>
      <c r="O1137" s="51"/>
      <c r="Q1137" s="52">
        <v>45168</v>
      </c>
      <c r="R1137" s="53" t="e">
        <f t="shared" si="53"/>
        <v>#REF!</v>
      </c>
      <c r="S1137" s="54" t="e">
        <f>+#REF!-C1137</f>
        <v>#REF!</v>
      </c>
      <c r="T1137" s="54">
        <f t="shared" si="51"/>
        <v>61</v>
      </c>
    </row>
    <row r="1138" spans="1:20" ht="17.25" customHeight="1" x14ac:dyDescent="0.25">
      <c r="A1138" s="38" t="s">
        <v>4151</v>
      </c>
      <c r="B1138" s="39">
        <v>45111</v>
      </c>
      <c r="C1138" s="40">
        <v>45112</v>
      </c>
      <c r="D1138" s="41" t="s">
        <v>23</v>
      </c>
      <c r="E1138" s="42" t="s">
        <v>1160</v>
      </c>
      <c r="F1138" s="42" t="s">
        <v>4152</v>
      </c>
      <c r="G1138" s="43">
        <v>44868000</v>
      </c>
      <c r="H1138" s="44" t="s">
        <v>26</v>
      </c>
      <c r="I1138" s="45" t="s">
        <v>4153</v>
      </c>
      <c r="J1138" s="46">
        <v>0</v>
      </c>
      <c r="K1138" s="47"/>
      <c r="L1138" s="48">
        <f t="shared" si="52"/>
        <v>44868000</v>
      </c>
      <c r="M1138" s="49"/>
      <c r="N1138" s="50"/>
      <c r="O1138" s="51"/>
      <c r="Q1138" s="52">
        <v>45168</v>
      </c>
      <c r="R1138" s="53" t="e">
        <f t="shared" si="53"/>
        <v>#REF!</v>
      </c>
      <c r="S1138" s="54" t="e">
        <f>+#REF!-C1138</f>
        <v>#REF!</v>
      </c>
      <c r="T1138" s="54">
        <f t="shared" si="51"/>
        <v>56</v>
      </c>
    </row>
    <row r="1139" spans="1:20" ht="17.25" customHeight="1" x14ac:dyDescent="0.25">
      <c r="A1139" s="38" t="s">
        <v>4154</v>
      </c>
      <c r="B1139" s="39">
        <v>45111</v>
      </c>
      <c r="C1139" s="40">
        <v>45112</v>
      </c>
      <c r="D1139" s="41" t="s">
        <v>23</v>
      </c>
      <c r="E1139" s="42" t="s">
        <v>4155</v>
      </c>
      <c r="F1139" s="42" t="s">
        <v>4156</v>
      </c>
      <c r="G1139" s="43">
        <v>33475000</v>
      </c>
      <c r="H1139" s="44" t="s">
        <v>26</v>
      </c>
      <c r="I1139" s="45" t="s">
        <v>4157</v>
      </c>
      <c r="J1139" s="46">
        <v>0</v>
      </c>
      <c r="K1139" s="47"/>
      <c r="L1139" s="48">
        <f t="shared" si="52"/>
        <v>33475000</v>
      </c>
      <c r="M1139" s="49"/>
      <c r="N1139" s="50"/>
      <c r="O1139" s="51"/>
      <c r="Q1139" s="52">
        <v>45168</v>
      </c>
      <c r="R1139" s="53" t="e">
        <f t="shared" si="53"/>
        <v>#REF!</v>
      </c>
      <c r="S1139" s="54" t="e">
        <f>+#REF!-C1139</f>
        <v>#REF!</v>
      </c>
      <c r="T1139" s="54">
        <f t="shared" si="51"/>
        <v>56</v>
      </c>
    </row>
    <row r="1140" spans="1:20" ht="17.25" customHeight="1" x14ac:dyDescent="0.25">
      <c r="A1140" s="38" t="s">
        <v>4158</v>
      </c>
      <c r="B1140" s="39">
        <v>45106</v>
      </c>
      <c r="C1140" s="40">
        <v>45111</v>
      </c>
      <c r="D1140" s="41" t="s">
        <v>23</v>
      </c>
      <c r="E1140" s="42" t="s">
        <v>4159</v>
      </c>
      <c r="F1140" s="42" t="s">
        <v>4156</v>
      </c>
      <c r="G1140" s="43">
        <v>33475000</v>
      </c>
      <c r="H1140" s="44" t="s">
        <v>26</v>
      </c>
      <c r="I1140" s="45" t="s">
        <v>4160</v>
      </c>
      <c r="J1140" s="46">
        <v>0</v>
      </c>
      <c r="K1140" s="47"/>
      <c r="L1140" s="48">
        <f t="shared" si="52"/>
        <v>33475000</v>
      </c>
      <c r="M1140" s="49"/>
      <c r="N1140" s="50"/>
      <c r="O1140" s="51"/>
      <c r="Q1140" s="52">
        <v>45168</v>
      </c>
      <c r="R1140" s="53" t="e">
        <f t="shared" si="53"/>
        <v>#REF!</v>
      </c>
      <c r="S1140" s="54" t="e">
        <f>+#REF!-C1140</f>
        <v>#REF!</v>
      </c>
      <c r="T1140" s="54">
        <f t="shared" si="51"/>
        <v>57</v>
      </c>
    </row>
    <row r="1141" spans="1:20" ht="17.25" customHeight="1" x14ac:dyDescent="0.25">
      <c r="A1141" s="38" t="s">
        <v>4161</v>
      </c>
      <c r="B1141" s="39">
        <v>45106</v>
      </c>
      <c r="C1141" s="40">
        <v>45111</v>
      </c>
      <c r="D1141" s="41" t="s">
        <v>23</v>
      </c>
      <c r="E1141" s="42" t="s">
        <v>4162</v>
      </c>
      <c r="F1141" s="42" t="s">
        <v>4156</v>
      </c>
      <c r="G1141" s="43">
        <v>33475000</v>
      </c>
      <c r="H1141" s="44" t="s">
        <v>26</v>
      </c>
      <c r="I1141" s="45" t="s">
        <v>4163</v>
      </c>
      <c r="J1141" s="46">
        <v>0</v>
      </c>
      <c r="K1141" s="47"/>
      <c r="L1141" s="48">
        <f t="shared" si="52"/>
        <v>33475000</v>
      </c>
      <c r="M1141" s="49"/>
      <c r="N1141" s="50"/>
      <c r="O1141" s="51"/>
      <c r="Q1141" s="52">
        <v>45168</v>
      </c>
      <c r="R1141" s="53" t="e">
        <f t="shared" si="53"/>
        <v>#REF!</v>
      </c>
      <c r="S1141" s="54" t="e">
        <f>+#REF!-C1141</f>
        <v>#REF!</v>
      </c>
      <c r="T1141" s="54">
        <f t="shared" si="51"/>
        <v>57</v>
      </c>
    </row>
    <row r="1142" spans="1:20" ht="17.25" customHeight="1" x14ac:dyDescent="0.25">
      <c r="A1142" s="38" t="s">
        <v>4164</v>
      </c>
      <c r="B1142" s="39">
        <v>45111</v>
      </c>
      <c r="C1142" s="40">
        <v>45112</v>
      </c>
      <c r="D1142" s="41" t="s">
        <v>23</v>
      </c>
      <c r="E1142" s="42" t="s">
        <v>4165</v>
      </c>
      <c r="F1142" s="42" t="s">
        <v>4166</v>
      </c>
      <c r="G1142" s="43">
        <v>33475000</v>
      </c>
      <c r="H1142" s="44" t="s">
        <v>26</v>
      </c>
      <c r="I1142" s="45" t="s">
        <v>4167</v>
      </c>
      <c r="J1142" s="46">
        <v>0</v>
      </c>
      <c r="K1142" s="47"/>
      <c r="L1142" s="48">
        <f t="shared" si="52"/>
        <v>33475000</v>
      </c>
      <c r="M1142" s="49"/>
      <c r="N1142" s="50"/>
      <c r="O1142" s="51"/>
      <c r="Q1142" s="52">
        <v>45168</v>
      </c>
      <c r="R1142" s="53" t="e">
        <f t="shared" si="53"/>
        <v>#REF!</v>
      </c>
      <c r="S1142" s="54" t="e">
        <f>+#REF!-C1142</f>
        <v>#REF!</v>
      </c>
      <c r="T1142" s="54">
        <f t="shared" si="51"/>
        <v>56</v>
      </c>
    </row>
    <row r="1143" spans="1:20" ht="17.25" customHeight="1" x14ac:dyDescent="0.25">
      <c r="A1143" s="38" t="s">
        <v>4168</v>
      </c>
      <c r="B1143" s="39">
        <v>45111</v>
      </c>
      <c r="C1143" s="40">
        <v>45112</v>
      </c>
      <c r="D1143" s="41" t="s">
        <v>23</v>
      </c>
      <c r="E1143" s="42" t="s">
        <v>4169</v>
      </c>
      <c r="F1143" s="42" t="s">
        <v>4166</v>
      </c>
      <c r="G1143" s="43">
        <v>33475000</v>
      </c>
      <c r="H1143" s="44" t="s">
        <v>26</v>
      </c>
      <c r="I1143" s="45" t="s">
        <v>4170</v>
      </c>
      <c r="J1143" s="46">
        <v>0</v>
      </c>
      <c r="K1143" s="47"/>
      <c r="L1143" s="48">
        <f t="shared" si="52"/>
        <v>33475000</v>
      </c>
      <c r="M1143" s="49"/>
      <c r="N1143" s="50"/>
      <c r="O1143" s="51"/>
      <c r="Q1143" s="52">
        <v>45168</v>
      </c>
      <c r="R1143" s="53" t="e">
        <f t="shared" si="53"/>
        <v>#REF!</v>
      </c>
      <c r="S1143" s="54" t="e">
        <f>+#REF!-C1143</f>
        <v>#REF!</v>
      </c>
      <c r="T1143" s="54">
        <f t="shared" si="51"/>
        <v>56</v>
      </c>
    </row>
    <row r="1144" spans="1:20" ht="17.25" customHeight="1" x14ac:dyDescent="0.25">
      <c r="A1144" s="38" t="s">
        <v>4171</v>
      </c>
      <c r="B1144" s="39">
        <v>45106</v>
      </c>
      <c r="C1144" s="40">
        <v>45111</v>
      </c>
      <c r="D1144" s="41" t="s">
        <v>23</v>
      </c>
      <c r="E1144" s="42" t="s">
        <v>4172</v>
      </c>
      <c r="F1144" s="42" t="s">
        <v>4166</v>
      </c>
      <c r="G1144" s="43">
        <v>33475000</v>
      </c>
      <c r="H1144" s="44" t="s">
        <v>26</v>
      </c>
      <c r="I1144" s="45" t="s">
        <v>4173</v>
      </c>
      <c r="J1144" s="46">
        <v>0</v>
      </c>
      <c r="K1144" s="47"/>
      <c r="L1144" s="48">
        <f t="shared" si="52"/>
        <v>33475000</v>
      </c>
      <c r="M1144" s="49"/>
      <c r="N1144" s="50"/>
      <c r="O1144" s="51"/>
      <c r="Q1144" s="52">
        <v>45168</v>
      </c>
      <c r="R1144" s="53" t="e">
        <f t="shared" si="53"/>
        <v>#REF!</v>
      </c>
      <c r="S1144" s="54" t="e">
        <f>+#REF!-C1144</f>
        <v>#REF!</v>
      </c>
      <c r="T1144" s="54">
        <f t="shared" si="51"/>
        <v>57</v>
      </c>
    </row>
    <row r="1145" spans="1:20" ht="17.25" customHeight="1" x14ac:dyDescent="0.25">
      <c r="A1145" s="38" t="s">
        <v>4174</v>
      </c>
      <c r="B1145" s="39">
        <v>45125</v>
      </c>
      <c r="C1145" s="40">
        <v>45146</v>
      </c>
      <c r="D1145" s="41" t="s">
        <v>3752</v>
      </c>
      <c r="E1145" s="42" t="s">
        <v>4175</v>
      </c>
      <c r="F1145" s="42" t="s">
        <v>4176</v>
      </c>
      <c r="G1145" s="43">
        <v>132237571</v>
      </c>
      <c r="H1145" s="44" t="s">
        <v>26</v>
      </c>
      <c r="I1145" s="45" t="s">
        <v>4177</v>
      </c>
      <c r="J1145" s="46">
        <v>0</v>
      </c>
      <c r="K1145" s="47"/>
      <c r="L1145" s="48">
        <f t="shared" si="52"/>
        <v>132237571</v>
      </c>
      <c r="M1145" s="49"/>
      <c r="N1145" s="50"/>
      <c r="O1145" s="51"/>
      <c r="Q1145" s="52">
        <v>45168</v>
      </c>
      <c r="R1145" s="53" t="e">
        <f t="shared" si="53"/>
        <v>#REF!</v>
      </c>
      <c r="S1145" s="54" t="e">
        <f>+#REF!-C1145</f>
        <v>#REF!</v>
      </c>
      <c r="T1145" s="54">
        <f t="shared" si="51"/>
        <v>22</v>
      </c>
    </row>
    <row r="1146" spans="1:20" ht="17.25" customHeight="1" x14ac:dyDescent="0.25">
      <c r="A1146" s="38" t="s">
        <v>4178</v>
      </c>
      <c r="B1146" s="39">
        <v>45114</v>
      </c>
      <c r="C1146" s="40">
        <v>45146</v>
      </c>
      <c r="D1146" s="41" t="s">
        <v>3488</v>
      </c>
      <c r="E1146" s="42" t="s">
        <v>4179</v>
      </c>
      <c r="F1146" s="42" t="s">
        <v>4180</v>
      </c>
      <c r="G1146" s="43">
        <v>1295328790</v>
      </c>
      <c r="H1146" s="44" t="s">
        <v>26</v>
      </c>
      <c r="I1146" s="45" t="s">
        <v>4181</v>
      </c>
      <c r="J1146" s="46">
        <v>0</v>
      </c>
      <c r="K1146" s="47"/>
      <c r="L1146" s="48">
        <f t="shared" si="52"/>
        <v>1295328790</v>
      </c>
      <c r="M1146" s="49"/>
      <c r="N1146" s="50"/>
      <c r="O1146" s="51"/>
      <c r="Q1146" s="52">
        <v>45168</v>
      </c>
      <c r="R1146" s="53" t="e">
        <f t="shared" si="53"/>
        <v>#REF!</v>
      </c>
      <c r="S1146" s="54" t="e">
        <f>+#REF!-C1146</f>
        <v>#REF!</v>
      </c>
      <c r="T1146" s="54">
        <f t="shared" si="51"/>
        <v>22</v>
      </c>
    </row>
    <row r="1147" spans="1:20" ht="17.25" customHeight="1" x14ac:dyDescent="0.25">
      <c r="A1147" s="38" t="s">
        <v>4182</v>
      </c>
      <c r="B1147" s="39">
        <v>45120</v>
      </c>
      <c r="C1147" s="40">
        <v>45124</v>
      </c>
      <c r="D1147" s="41" t="s">
        <v>53</v>
      </c>
      <c r="E1147" s="42" t="s">
        <v>4183</v>
      </c>
      <c r="F1147" s="42" t="s">
        <v>4184</v>
      </c>
      <c r="G1147" s="43">
        <v>18500000</v>
      </c>
      <c r="H1147" s="44" t="s">
        <v>26</v>
      </c>
      <c r="I1147" s="45" t="s">
        <v>4185</v>
      </c>
      <c r="J1147" s="46">
        <v>0</v>
      </c>
      <c r="K1147" s="47"/>
      <c r="L1147" s="48">
        <f t="shared" si="52"/>
        <v>18500000</v>
      </c>
      <c r="M1147" s="49"/>
      <c r="N1147" s="50"/>
      <c r="O1147" s="51"/>
      <c r="Q1147" s="52">
        <v>45168</v>
      </c>
      <c r="R1147" s="53" t="e">
        <f t="shared" si="53"/>
        <v>#REF!</v>
      </c>
      <c r="S1147" s="54" t="e">
        <f>+#REF!-C1147</f>
        <v>#REF!</v>
      </c>
      <c r="T1147" s="54">
        <f t="shared" si="51"/>
        <v>44</v>
      </c>
    </row>
    <row r="1148" spans="1:20" ht="17.25" customHeight="1" x14ac:dyDescent="0.25">
      <c r="A1148" s="38" t="s">
        <v>4186</v>
      </c>
      <c r="B1148" s="39" t="s">
        <v>3281</v>
      </c>
      <c r="C1148" s="40">
        <v>45126</v>
      </c>
      <c r="D1148" s="41" t="s">
        <v>3439</v>
      </c>
      <c r="E1148" s="42" t="s">
        <v>4187</v>
      </c>
      <c r="F1148" s="42" t="s">
        <v>4188</v>
      </c>
      <c r="G1148" s="43">
        <v>30426917</v>
      </c>
      <c r="H1148" s="44" t="s">
        <v>2565</v>
      </c>
      <c r="I1148" s="45" t="s">
        <v>4189</v>
      </c>
      <c r="J1148" s="46">
        <v>0</v>
      </c>
      <c r="K1148" s="47"/>
      <c r="L1148" s="48">
        <f t="shared" si="52"/>
        <v>30426917</v>
      </c>
      <c r="M1148" s="49"/>
      <c r="N1148" s="50"/>
      <c r="O1148" s="51"/>
      <c r="Q1148" s="52">
        <v>45168</v>
      </c>
      <c r="R1148" s="53" t="e">
        <f t="shared" si="53"/>
        <v>#REF!</v>
      </c>
      <c r="S1148" s="54" t="e">
        <f>+#REF!-C1148</f>
        <v>#REF!</v>
      </c>
      <c r="T1148" s="54">
        <f t="shared" si="51"/>
        <v>42</v>
      </c>
    </row>
    <row r="1149" spans="1:20" ht="17.25" customHeight="1" x14ac:dyDescent="0.25">
      <c r="A1149" s="38" t="s">
        <v>4190</v>
      </c>
      <c r="B1149" s="39">
        <v>45132</v>
      </c>
      <c r="C1149" s="40">
        <v>45132</v>
      </c>
      <c r="D1149" s="41" t="s">
        <v>2562</v>
      </c>
      <c r="E1149" s="42" t="s">
        <v>4191</v>
      </c>
      <c r="F1149" s="42" t="s">
        <v>4192</v>
      </c>
      <c r="G1149" s="43">
        <v>40622400</v>
      </c>
      <c r="H1149" s="44" t="s">
        <v>26</v>
      </c>
      <c r="I1149" s="45" t="s">
        <v>4193</v>
      </c>
      <c r="J1149" s="46">
        <v>0</v>
      </c>
      <c r="K1149" s="47"/>
      <c r="L1149" s="48">
        <f t="shared" si="52"/>
        <v>40622400</v>
      </c>
      <c r="M1149" s="49"/>
      <c r="N1149" s="50"/>
      <c r="O1149" s="51"/>
      <c r="Q1149" s="52">
        <v>45168</v>
      </c>
      <c r="R1149" s="53" t="e">
        <f t="shared" si="53"/>
        <v>#REF!</v>
      </c>
      <c r="S1149" s="54" t="e">
        <f>+#REF!-C1149</f>
        <v>#REF!</v>
      </c>
      <c r="T1149" s="54">
        <f t="shared" si="51"/>
        <v>36</v>
      </c>
    </row>
    <row r="1150" spans="1:20" ht="17.25" customHeight="1" x14ac:dyDescent="0.25">
      <c r="A1150" s="38" t="s">
        <v>4194</v>
      </c>
      <c r="B1150" s="39" t="s">
        <v>3281</v>
      </c>
      <c r="C1150" s="40">
        <v>45103</v>
      </c>
      <c r="D1150" s="41" t="s">
        <v>4195</v>
      </c>
      <c r="E1150" s="42" t="s">
        <v>4196</v>
      </c>
      <c r="F1150" s="42" t="s">
        <v>4197</v>
      </c>
      <c r="G1150" s="43">
        <v>0</v>
      </c>
      <c r="H1150" s="44" t="s">
        <v>3284</v>
      </c>
      <c r="I1150" s="45" t="s">
        <v>4198</v>
      </c>
      <c r="J1150" s="46">
        <v>0</v>
      </c>
      <c r="K1150" s="47"/>
      <c r="L1150" s="48">
        <f t="shared" si="52"/>
        <v>0</v>
      </c>
      <c r="M1150" s="49"/>
      <c r="N1150" s="50"/>
      <c r="O1150" s="51"/>
      <c r="Q1150" s="52">
        <v>45168</v>
      </c>
      <c r="R1150" s="53" t="e">
        <f t="shared" si="53"/>
        <v>#REF!</v>
      </c>
      <c r="S1150" s="54" t="e">
        <f>+#REF!-C1150</f>
        <v>#REF!</v>
      </c>
      <c r="T1150" s="54">
        <f t="shared" si="51"/>
        <v>65</v>
      </c>
    </row>
    <row r="1151" spans="1:20" ht="17.25" customHeight="1" x14ac:dyDescent="0.25">
      <c r="A1151" s="38" t="s">
        <v>4199</v>
      </c>
      <c r="B1151" s="39">
        <v>45132</v>
      </c>
      <c r="C1151" s="40">
        <v>45133</v>
      </c>
      <c r="D1151" s="41" t="s">
        <v>482</v>
      </c>
      <c r="E1151" s="42" t="s">
        <v>4200</v>
      </c>
      <c r="F1151" s="42" t="s">
        <v>4201</v>
      </c>
      <c r="G1151" s="43">
        <v>7800000</v>
      </c>
      <c r="H1151" s="44" t="s">
        <v>26</v>
      </c>
      <c r="I1151" s="45" t="s">
        <v>4202</v>
      </c>
      <c r="J1151" s="46">
        <v>0</v>
      </c>
      <c r="K1151" s="47"/>
      <c r="L1151" s="48">
        <f t="shared" si="52"/>
        <v>7800000</v>
      </c>
      <c r="M1151" s="49"/>
      <c r="N1151" s="50"/>
      <c r="O1151" s="51"/>
      <c r="Q1151" s="52">
        <v>45168</v>
      </c>
      <c r="R1151" s="53" t="e">
        <f t="shared" si="53"/>
        <v>#REF!</v>
      </c>
      <c r="S1151" s="54" t="e">
        <f>+#REF!-C1151</f>
        <v>#REF!</v>
      </c>
      <c r="T1151" s="54">
        <f t="shared" si="51"/>
        <v>35</v>
      </c>
    </row>
    <row r="1152" spans="1:20" ht="17.25" customHeight="1" x14ac:dyDescent="0.25">
      <c r="A1152" s="38" t="s">
        <v>4203</v>
      </c>
      <c r="B1152" s="39">
        <v>45117</v>
      </c>
      <c r="C1152" s="40">
        <v>45117</v>
      </c>
      <c r="D1152" s="41" t="s">
        <v>3364</v>
      </c>
      <c r="E1152" s="42" t="s">
        <v>4204</v>
      </c>
      <c r="F1152" s="42" t="s">
        <v>4205</v>
      </c>
      <c r="G1152" s="43">
        <v>32787000</v>
      </c>
      <c r="H1152" s="44" t="s">
        <v>2565</v>
      </c>
      <c r="I1152" s="45" t="s">
        <v>4206</v>
      </c>
      <c r="J1152" s="46">
        <v>0</v>
      </c>
      <c r="K1152" s="47"/>
      <c r="L1152" s="48">
        <f t="shared" si="52"/>
        <v>32787000</v>
      </c>
      <c r="M1152" s="49"/>
      <c r="N1152" s="50"/>
      <c r="O1152" s="51"/>
      <c r="Q1152" s="52">
        <v>45168</v>
      </c>
      <c r="R1152" s="53" t="e">
        <f t="shared" si="53"/>
        <v>#REF!</v>
      </c>
      <c r="S1152" s="54" t="e">
        <f>+#REF!-C1152</f>
        <v>#REF!</v>
      </c>
      <c r="T1152" s="54">
        <f t="shared" si="51"/>
        <v>51</v>
      </c>
    </row>
    <row r="1153" spans="1:20" ht="17.25" customHeight="1" x14ac:dyDescent="0.25">
      <c r="A1153" s="38" t="s">
        <v>4207</v>
      </c>
      <c r="B1153" s="39">
        <v>45125</v>
      </c>
      <c r="C1153" s="40">
        <v>45125</v>
      </c>
      <c r="D1153" s="41" t="s">
        <v>2562</v>
      </c>
      <c r="E1153" s="42" t="s">
        <v>4208</v>
      </c>
      <c r="F1153" s="42" t="s">
        <v>4209</v>
      </c>
      <c r="G1153" s="43">
        <v>9702000</v>
      </c>
      <c r="H1153" s="44" t="s">
        <v>2565</v>
      </c>
      <c r="I1153" s="45" t="s">
        <v>4210</v>
      </c>
      <c r="J1153" s="46">
        <v>0</v>
      </c>
      <c r="K1153" s="47"/>
      <c r="L1153" s="48">
        <f t="shared" si="52"/>
        <v>9702000</v>
      </c>
      <c r="M1153" s="49"/>
      <c r="N1153" s="50"/>
      <c r="O1153" s="51"/>
      <c r="Q1153" s="52">
        <v>45168</v>
      </c>
      <c r="R1153" s="53" t="e">
        <f t="shared" si="53"/>
        <v>#REF!</v>
      </c>
      <c r="S1153" s="54" t="e">
        <f>+#REF!-C1153</f>
        <v>#REF!</v>
      </c>
      <c r="T1153" s="54">
        <f t="shared" si="51"/>
        <v>43</v>
      </c>
    </row>
    <row r="1154" spans="1:20" ht="17.25" customHeight="1" x14ac:dyDescent="0.25">
      <c r="A1154" s="38" t="s">
        <v>4207</v>
      </c>
      <c r="B1154" s="39">
        <v>45125</v>
      </c>
      <c r="C1154" s="40">
        <v>45125</v>
      </c>
      <c r="D1154" s="41" t="s">
        <v>2562</v>
      </c>
      <c r="E1154" s="42" t="s">
        <v>4208</v>
      </c>
      <c r="F1154" s="42" t="s">
        <v>4209</v>
      </c>
      <c r="G1154" s="43">
        <v>7524000</v>
      </c>
      <c r="H1154" s="44" t="s">
        <v>2565</v>
      </c>
      <c r="I1154" s="45" t="s">
        <v>4210</v>
      </c>
      <c r="J1154" s="46">
        <v>0</v>
      </c>
      <c r="K1154" s="47"/>
      <c r="L1154" s="48">
        <f t="shared" si="52"/>
        <v>7524000</v>
      </c>
      <c r="M1154" s="49"/>
      <c r="N1154" s="50"/>
      <c r="O1154" s="51"/>
      <c r="Q1154" s="52">
        <v>45168</v>
      </c>
      <c r="R1154" s="53" t="e">
        <f t="shared" si="53"/>
        <v>#REF!</v>
      </c>
      <c r="S1154" s="54" t="e">
        <f>+#REF!-C1154</f>
        <v>#REF!</v>
      </c>
      <c r="T1154" s="54">
        <f t="shared" si="51"/>
        <v>43</v>
      </c>
    </row>
    <row r="1155" spans="1:20" ht="17.25" customHeight="1" x14ac:dyDescent="0.25">
      <c r="A1155" s="38" t="s">
        <v>4207</v>
      </c>
      <c r="B1155" s="39">
        <v>45125</v>
      </c>
      <c r="C1155" s="40">
        <v>45125</v>
      </c>
      <c r="D1155" s="41" t="s">
        <v>2562</v>
      </c>
      <c r="E1155" s="42" t="s">
        <v>4208</v>
      </c>
      <c r="F1155" s="42" t="s">
        <v>4209</v>
      </c>
      <c r="G1155" s="43">
        <v>5273000</v>
      </c>
      <c r="H1155" s="44" t="s">
        <v>2565</v>
      </c>
      <c r="I1155" s="45" t="s">
        <v>4210</v>
      </c>
      <c r="J1155" s="46">
        <v>0</v>
      </c>
      <c r="K1155" s="47"/>
      <c r="L1155" s="48">
        <f t="shared" si="52"/>
        <v>5273000</v>
      </c>
      <c r="M1155" s="49"/>
      <c r="N1155" s="50"/>
      <c r="O1155" s="51"/>
      <c r="Q1155" s="52">
        <v>45168</v>
      </c>
      <c r="R1155" s="53" t="e">
        <f t="shared" si="53"/>
        <v>#REF!</v>
      </c>
      <c r="S1155" s="54" t="e">
        <f>+#REF!-C1155</f>
        <v>#REF!</v>
      </c>
      <c r="T1155" s="54">
        <f t="shared" si="51"/>
        <v>43</v>
      </c>
    </row>
    <row r="1156" spans="1:20" ht="17.25" customHeight="1" x14ac:dyDescent="0.25">
      <c r="A1156" s="38" t="s">
        <v>4207</v>
      </c>
      <c r="B1156" s="39">
        <v>45125</v>
      </c>
      <c r="C1156" s="40">
        <v>45125</v>
      </c>
      <c r="D1156" s="41" t="s">
        <v>2562</v>
      </c>
      <c r="E1156" s="42" t="s">
        <v>4208</v>
      </c>
      <c r="F1156" s="42" t="s">
        <v>4209</v>
      </c>
      <c r="G1156" s="43">
        <v>4217000</v>
      </c>
      <c r="H1156" s="44" t="s">
        <v>2565</v>
      </c>
      <c r="I1156" s="45" t="s">
        <v>4210</v>
      </c>
      <c r="J1156" s="46">
        <v>0</v>
      </c>
      <c r="K1156" s="47"/>
      <c r="L1156" s="48">
        <f t="shared" si="52"/>
        <v>4217000</v>
      </c>
      <c r="M1156" s="49"/>
      <c r="N1156" s="50"/>
      <c r="O1156" s="51"/>
      <c r="Q1156" s="52">
        <v>45168</v>
      </c>
      <c r="R1156" s="53" t="e">
        <f t="shared" si="53"/>
        <v>#REF!</v>
      </c>
      <c r="S1156" s="54" t="e">
        <f>+#REF!-C1156</f>
        <v>#REF!</v>
      </c>
      <c r="T1156" s="54">
        <f t="shared" si="51"/>
        <v>43</v>
      </c>
    </row>
    <row r="1157" spans="1:20" ht="17.25" customHeight="1" x14ac:dyDescent="0.25">
      <c r="A1157" s="38" t="s">
        <v>4211</v>
      </c>
      <c r="B1157" s="39">
        <v>45125</v>
      </c>
      <c r="C1157" s="40">
        <v>45133</v>
      </c>
      <c r="D1157" s="41" t="s">
        <v>2562</v>
      </c>
      <c r="E1157" s="42" t="s">
        <v>4212</v>
      </c>
      <c r="F1157" s="42" t="s">
        <v>4213</v>
      </c>
      <c r="G1157" s="43">
        <v>80148000</v>
      </c>
      <c r="H1157" s="44" t="s">
        <v>2565</v>
      </c>
      <c r="I1157" s="45" t="s">
        <v>4214</v>
      </c>
      <c r="J1157" s="46">
        <v>0</v>
      </c>
      <c r="K1157" s="47"/>
      <c r="L1157" s="48">
        <f t="shared" si="52"/>
        <v>80148000</v>
      </c>
      <c r="M1157" s="49"/>
      <c r="N1157" s="50"/>
      <c r="O1157" s="51"/>
      <c r="Q1157" s="52">
        <v>45168</v>
      </c>
      <c r="R1157" s="53" t="e">
        <f t="shared" si="53"/>
        <v>#REF!</v>
      </c>
      <c r="S1157" s="54" t="e">
        <f>+#REF!-C1157</f>
        <v>#REF!</v>
      </c>
      <c r="T1157" s="54">
        <f t="shared" si="51"/>
        <v>35</v>
      </c>
    </row>
    <row r="1158" spans="1:20" ht="17.25" customHeight="1" x14ac:dyDescent="0.25">
      <c r="A1158" s="38" t="s">
        <v>4215</v>
      </c>
      <c r="B1158" s="39">
        <v>45160</v>
      </c>
      <c r="C1158" s="40">
        <v>45163</v>
      </c>
      <c r="D1158" s="41" t="s">
        <v>3752</v>
      </c>
      <c r="E1158" s="42" t="s">
        <v>4216</v>
      </c>
      <c r="F1158" s="42" t="s">
        <v>4217</v>
      </c>
      <c r="G1158" s="43">
        <v>333295400</v>
      </c>
      <c r="H1158" s="44" t="s">
        <v>26</v>
      </c>
      <c r="I1158" s="45" t="s">
        <v>4218</v>
      </c>
      <c r="J1158" s="46">
        <v>0</v>
      </c>
      <c r="K1158" s="47"/>
      <c r="L1158" s="48">
        <f t="shared" si="52"/>
        <v>333295400</v>
      </c>
      <c r="M1158" s="49"/>
      <c r="N1158" s="50"/>
      <c r="O1158" s="51"/>
      <c r="Q1158" s="52">
        <v>45168</v>
      </c>
      <c r="R1158" s="53" t="e">
        <f t="shared" si="53"/>
        <v>#REF!</v>
      </c>
      <c r="S1158" s="54" t="e">
        <f>+#REF!-C1158</f>
        <v>#REF!</v>
      </c>
      <c r="T1158" s="54">
        <f t="shared" si="51"/>
        <v>5</v>
      </c>
    </row>
    <row r="1159" spans="1:20" ht="17.25" customHeight="1" x14ac:dyDescent="0.25">
      <c r="A1159" s="38" t="s">
        <v>4219</v>
      </c>
      <c r="B1159" s="39">
        <v>45148</v>
      </c>
      <c r="C1159" s="40">
        <v>45154</v>
      </c>
      <c r="D1159" s="41" t="s">
        <v>2562</v>
      </c>
      <c r="E1159" s="42" t="s">
        <v>4220</v>
      </c>
      <c r="F1159" s="42" t="s">
        <v>4221</v>
      </c>
      <c r="G1159" s="43">
        <v>8211000</v>
      </c>
      <c r="H1159" s="44" t="s">
        <v>26</v>
      </c>
      <c r="I1159" s="45" t="s">
        <v>4222</v>
      </c>
      <c r="J1159" s="46">
        <v>0</v>
      </c>
      <c r="K1159" s="47"/>
      <c r="L1159" s="48">
        <f t="shared" si="52"/>
        <v>8211000</v>
      </c>
      <c r="M1159" s="49"/>
      <c r="N1159" s="50"/>
      <c r="O1159" s="51"/>
      <c r="Q1159" s="52">
        <v>45168</v>
      </c>
      <c r="R1159" s="53" t="e">
        <f t="shared" si="53"/>
        <v>#REF!</v>
      </c>
      <c r="S1159" s="54" t="e">
        <f>+#REF!-C1159</f>
        <v>#REF!</v>
      </c>
      <c r="T1159" s="54">
        <f t="shared" si="51"/>
        <v>14</v>
      </c>
    </row>
    <row r="1160" spans="1:20" ht="17.25" customHeight="1" x14ac:dyDescent="0.25">
      <c r="A1160" s="38" t="s">
        <v>4223</v>
      </c>
      <c r="B1160" s="39">
        <v>45141</v>
      </c>
      <c r="C1160" s="40">
        <v>45142</v>
      </c>
      <c r="D1160" s="41" t="s">
        <v>2562</v>
      </c>
      <c r="E1160" s="42" t="s">
        <v>4224</v>
      </c>
      <c r="F1160" s="42" t="s">
        <v>4225</v>
      </c>
      <c r="G1160" s="43">
        <v>400000000</v>
      </c>
      <c r="H1160" s="44" t="s">
        <v>26</v>
      </c>
      <c r="I1160" s="45" t="s">
        <v>4226</v>
      </c>
      <c r="J1160" s="46">
        <v>0</v>
      </c>
      <c r="K1160" s="47"/>
      <c r="L1160" s="48">
        <f t="shared" si="52"/>
        <v>400000000</v>
      </c>
      <c r="M1160" s="49"/>
      <c r="N1160" s="50"/>
      <c r="O1160" s="51"/>
      <c r="Q1160" s="52">
        <v>45168</v>
      </c>
      <c r="R1160" s="53" t="e">
        <f t="shared" si="53"/>
        <v>#REF!</v>
      </c>
      <c r="S1160" s="54" t="e">
        <f>+#REF!-C1160</f>
        <v>#REF!</v>
      </c>
      <c r="T1160" s="54">
        <f t="shared" si="51"/>
        <v>26</v>
      </c>
    </row>
    <row r="1161" spans="1:20" ht="17.25" customHeight="1" x14ac:dyDescent="0.25">
      <c r="A1161" s="38" t="s">
        <v>4227</v>
      </c>
      <c r="B1161" s="39">
        <v>45161</v>
      </c>
      <c r="C1161" s="40">
        <v>45161</v>
      </c>
      <c r="D1161" s="41" t="s">
        <v>3488</v>
      </c>
      <c r="E1161" s="42" t="s">
        <v>4228</v>
      </c>
      <c r="F1161" s="42" t="s">
        <v>4229</v>
      </c>
      <c r="G1161" s="43">
        <v>1097498340</v>
      </c>
      <c r="H1161" s="44" t="s">
        <v>26</v>
      </c>
      <c r="I1161" s="45" t="s">
        <v>4230</v>
      </c>
      <c r="J1161" s="46">
        <v>0</v>
      </c>
      <c r="K1161" s="47"/>
      <c r="L1161" s="48">
        <f t="shared" si="52"/>
        <v>1097498340</v>
      </c>
      <c r="M1161" s="49"/>
      <c r="N1161" s="50"/>
      <c r="O1161" s="51"/>
      <c r="Q1161" s="52">
        <v>45168</v>
      </c>
      <c r="R1161" s="53" t="e">
        <f t="shared" si="53"/>
        <v>#REF!</v>
      </c>
      <c r="S1161" s="54" t="e">
        <f>+#REF!-C1161</f>
        <v>#REF!</v>
      </c>
      <c r="T1161" s="54">
        <f t="shared" si="51"/>
        <v>7</v>
      </c>
    </row>
    <row r="1162" spans="1:20" ht="17.25" customHeight="1" x14ac:dyDescent="0.25">
      <c r="A1162" s="38" t="s">
        <v>4231</v>
      </c>
      <c r="B1162" s="39">
        <v>45163</v>
      </c>
      <c r="C1162" s="40">
        <v>45163</v>
      </c>
      <c r="D1162" s="41" t="s">
        <v>3488</v>
      </c>
      <c r="E1162" s="42" t="s">
        <v>4232</v>
      </c>
      <c r="F1162" s="42" t="s">
        <v>4233</v>
      </c>
      <c r="G1162" s="43">
        <v>1862960000</v>
      </c>
      <c r="H1162" s="44" t="s">
        <v>26</v>
      </c>
      <c r="I1162" s="45" t="s">
        <v>4234</v>
      </c>
      <c r="J1162" s="46">
        <v>0</v>
      </c>
      <c r="K1162" s="47"/>
      <c r="L1162" s="48">
        <f t="shared" si="52"/>
        <v>1862960000</v>
      </c>
      <c r="M1162" s="49"/>
      <c r="N1162" s="50"/>
      <c r="O1162" s="51"/>
      <c r="Q1162" s="52">
        <v>45168</v>
      </c>
      <c r="R1162" s="53" t="e">
        <f t="shared" si="53"/>
        <v>#REF!</v>
      </c>
      <c r="S1162" s="54" t="e">
        <f>+#REF!-C1162</f>
        <v>#REF!</v>
      </c>
      <c r="T1162" s="54">
        <f t="shared" si="51"/>
        <v>5</v>
      </c>
    </row>
    <row r="1163" spans="1:20" ht="17.25" customHeight="1" x14ac:dyDescent="0.25">
      <c r="A1163" s="38" t="s">
        <v>4235</v>
      </c>
      <c r="B1163" s="39">
        <v>45148</v>
      </c>
      <c r="C1163" s="40">
        <v>45149</v>
      </c>
      <c r="D1163" s="41" t="s">
        <v>23</v>
      </c>
      <c r="E1163" s="42" t="s">
        <v>4236</v>
      </c>
      <c r="F1163" s="42" t="s">
        <v>4237</v>
      </c>
      <c r="G1163" s="43">
        <v>10246667</v>
      </c>
      <c r="H1163" s="44" t="s">
        <v>26</v>
      </c>
      <c r="I1163" s="45" t="s">
        <v>4238</v>
      </c>
      <c r="J1163" s="46">
        <v>0</v>
      </c>
      <c r="K1163" s="47"/>
      <c r="L1163" s="48">
        <f t="shared" si="52"/>
        <v>10246667</v>
      </c>
      <c r="M1163" s="49"/>
      <c r="N1163" s="50"/>
      <c r="O1163" s="51"/>
      <c r="Q1163" s="52">
        <v>45168</v>
      </c>
      <c r="R1163" s="53" t="e">
        <f t="shared" si="53"/>
        <v>#REF!</v>
      </c>
      <c r="S1163" s="54" t="e">
        <f>+#REF!-C1163</f>
        <v>#REF!</v>
      </c>
      <c r="T1163" s="54">
        <f t="shared" si="51"/>
        <v>19</v>
      </c>
    </row>
    <row r="1164" spans="1:20" ht="17.25" customHeight="1" x14ac:dyDescent="0.25">
      <c r="A1164" s="38" t="s">
        <v>4239</v>
      </c>
      <c r="B1164" s="39">
        <v>45166</v>
      </c>
      <c r="C1164" s="40">
        <v>45167</v>
      </c>
      <c r="D1164" s="41" t="s">
        <v>3752</v>
      </c>
      <c r="E1164" s="42" t="s">
        <v>4240</v>
      </c>
      <c r="F1164" s="42" t="s">
        <v>4241</v>
      </c>
      <c r="G1164" s="43">
        <v>369228752</v>
      </c>
      <c r="H1164" s="44" t="s">
        <v>26</v>
      </c>
      <c r="I1164" s="45" t="s">
        <v>4242</v>
      </c>
      <c r="J1164" s="46">
        <v>0</v>
      </c>
      <c r="K1164" s="47"/>
      <c r="L1164" s="48">
        <f t="shared" si="52"/>
        <v>369228752</v>
      </c>
      <c r="M1164" s="49"/>
      <c r="N1164" s="50"/>
      <c r="O1164" s="51"/>
      <c r="Q1164" s="52">
        <v>45168</v>
      </c>
      <c r="R1164" s="53" t="e">
        <f t="shared" si="53"/>
        <v>#REF!</v>
      </c>
      <c r="S1164" s="54" t="e">
        <f>+#REF!-C1164</f>
        <v>#REF!</v>
      </c>
      <c r="T1164" s="54">
        <f t="shared" si="51"/>
        <v>1</v>
      </c>
    </row>
    <row r="1165" spans="1:20" ht="17.25" customHeight="1" x14ac:dyDescent="0.25">
      <c r="A1165" s="38" t="s">
        <v>4243</v>
      </c>
      <c r="B1165" s="39">
        <v>45168</v>
      </c>
      <c r="C1165" s="40">
        <v>45170</v>
      </c>
      <c r="D1165" s="41" t="s">
        <v>2562</v>
      </c>
      <c r="E1165" s="42" t="s">
        <v>4244</v>
      </c>
      <c r="F1165" s="42" t="s">
        <v>4245</v>
      </c>
      <c r="G1165" s="43">
        <v>5172416</v>
      </c>
      <c r="H1165" s="44" t="s">
        <v>26</v>
      </c>
      <c r="I1165" s="45" t="s">
        <v>4246</v>
      </c>
      <c r="J1165" s="46">
        <v>0</v>
      </c>
      <c r="K1165" s="47"/>
      <c r="L1165" s="48">
        <f t="shared" ref="L1165:L1181" si="54">+G1165+J1165-K1165</f>
        <v>5172416</v>
      </c>
      <c r="M1165" s="49"/>
      <c r="N1165" s="50"/>
      <c r="O1165" s="51"/>
      <c r="Q1165" s="52"/>
      <c r="R1165" s="53"/>
      <c r="S1165" s="54"/>
      <c r="T1165" s="54"/>
    </row>
    <row r="1166" spans="1:20" ht="17.25" customHeight="1" x14ac:dyDescent="0.25">
      <c r="A1166" s="38" t="s">
        <v>4247</v>
      </c>
      <c r="B1166" s="39">
        <v>45183</v>
      </c>
      <c r="C1166" s="40">
        <v>45194</v>
      </c>
      <c r="D1166" s="41" t="s">
        <v>3364</v>
      </c>
      <c r="E1166" s="42" t="s">
        <v>4248</v>
      </c>
      <c r="F1166" s="42" t="s">
        <v>4249</v>
      </c>
      <c r="G1166" s="43">
        <v>50000000</v>
      </c>
      <c r="H1166" s="44" t="s">
        <v>26</v>
      </c>
      <c r="I1166" s="45" t="s">
        <v>4250</v>
      </c>
      <c r="J1166" s="46">
        <v>0</v>
      </c>
      <c r="K1166" s="47"/>
      <c r="L1166" s="48">
        <f t="shared" si="54"/>
        <v>50000000</v>
      </c>
      <c r="M1166" s="49"/>
      <c r="N1166" s="50"/>
      <c r="O1166" s="51"/>
      <c r="Q1166" s="52"/>
      <c r="R1166" s="53"/>
      <c r="S1166" s="54"/>
      <c r="T1166" s="54"/>
    </row>
    <row r="1167" spans="1:20" ht="17.25" customHeight="1" x14ac:dyDescent="0.25">
      <c r="A1167" s="38" t="s">
        <v>4251</v>
      </c>
      <c r="B1167" s="39">
        <v>45180</v>
      </c>
      <c r="C1167" s="40">
        <v>45180</v>
      </c>
      <c r="D1167" s="41" t="s">
        <v>23</v>
      </c>
      <c r="E1167" s="42" t="s">
        <v>1995</v>
      </c>
      <c r="F1167" s="42" t="s">
        <v>4252</v>
      </c>
      <c r="G1167" s="43">
        <v>20316667</v>
      </c>
      <c r="H1167" s="44" t="s">
        <v>26</v>
      </c>
      <c r="I1167" s="45" t="s">
        <v>4253</v>
      </c>
      <c r="J1167" s="46">
        <v>0</v>
      </c>
      <c r="K1167" s="47"/>
      <c r="L1167" s="48">
        <f t="shared" si="54"/>
        <v>20316667</v>
      </c>
      <c r="M1167" s="49"/>
      <c r="N1167" s="50"/>
      <c r="O1167" s="51"/>
      <c r="Q1167" s="52"/>
      <c r="R1167" s="53"/>
      <c r="S1167" s="54"/>
      <c r="T1167" s="54"/>
    </row>
    <row r="1168" spans="1:20" ht="17.25" customHeight="1" x14ac:dyDescent="0.25">
      <c r="A1168" s="38" t="s">
        <v>4254</v>
      </c>
      <c r="B1168" s="39">
        <v>45194</v>
      </c>
      <c r="C1168" s="40">
        <v>45195</v>
      </c>
      <c r="D1168" s="41" t="s">
        <v>3752</v>
      </c>
      <c r="E1168" s="42" t="s">
        <v>4255</v>
      </c>
      <c r="F1168" s="42" t="s">
        <v>4256</v>
      </c>
      <c r="G1168" s="43">
        <v>40497188</v>
      </c>
      <c r="H1168" s="44" t="s">
        <v>26</v>
      </c>
      <c r="I1168" s="45" t="s">
        <v>4257</v>
      </c>
      <c r="J1168" s="46">
        <v>0</v>
      </c>
      <c r="K1168" s="47"/>
      <c r="L1168" s="48">
        <f t="shared" si="54"/>
        <v>40497188</v>
      </c>
      <c r="M1168" s="49"/>
      <c r="N1168" s="50"/>
      <c r="O1168" s="51"/>
      <c r="Q1168" s="52"/>
      <c r="R1168" s="53"/>
      <c r="S1168" s="54"/>
      <c r="T1168" s="54"/>
    </row>
    <row r="1169" spans="1:20" ht="17.25" customHeight="1" x14ac:dyDescent="0.25">
      <c r="A1169" s="38" t="s">
        <v>4258</v>
      </c>
      <c r="B1169" s="39">
        <v>45188</v>
      </c>
      <c r="C1169" s="40">
        <v>45189</v>
      </c>
      <c r="D1169" s="41" t="s">
        <v>23</v>
      </c>
      <c r="E1169" s="42" t="s">
        <v>3892</v>
      </c>
      <c r="F1169" s="42" t="s">
        <v>4259</v>
      </c>
      <c r="G1169" s="43">
        <v>48100000</v>
      </c>
      <c r="H1169" s="44" t="s">
        <v>26</v>
      </c>
      <c r="I1169" s="45" t="s">
        <v>4260</v>
      </c>
      <c r="J1169" s="46">
        <v>0</v>
      </c>
      <c r="K1169" s="47"/>
      <c r="L1169" s="48">
        <f t="shared" si="54"/>
        <v>48100000</v>
      </c>
      <c r="M1169" s="49"/>
      <c r="N1169" s="50"/>
      <c r="O1169" s="51"/>
      <c r="Q1169" s="52"/>
      <c r="R1169" s="53"/>
      <c r="S1169" s="54"/>
      <c r="T1169" s="54"/>
    </row>
    <row r="1170" spans="1:20" ht="17.25" customHeight="1" x14ac:dyDescent="0.25">
      <c r="A1170" s="38" t="s">
        <v>4261</v>
      </c>
      <c r="B1170" s="39">
        <v>45217</v>
      </c>
      <c r="C1170" s="40">
        <v>45250</v>
      </c>
      <c r="D1170" s="41" t="s">
        <v>3488</v>
      </c>
      <c r="E1170" s="42" t="s">
        <v>4262</v>
      </c>
      <c r="F1170" s="42" t="s">
        <v>4263</v>
      </c>
      <c r="G1170" s="43">
        <v>10598515859</v>
      </c>
      <c r="H1170" s="44" t="s">
        <v>26</v>
      </c>
      <c r="I1170" s="45" t="s">
        <v>4264</v>
      </c>
      <c r="J1170" s="46">
        <v>0</v>
      </c>
      <c r="K1170" s="47"/>
      <c r="L1170" s="48">
        <f t="shared" si="54"/>
        <v>10598515859</v>
      </c>
      <c r="M1170" s="49"/>
      <c r="N1170" s="50"/>
      <c r="O1170" s="51"/>
      <c r="Q1170" s="52"/>
      <c r="R1170" s="53"/>
      <c r="S1170" s="54"/>
      <c r="T1170" s="54"/>
    </row>
    <row r="1171" spans="1:20" ht="17.25" customHeight="1" x14ac:dyDescent="0.25">
      <c r="A1171" s="38" t="s">
        <v>4265</v>
      </c>
      <c r="B1171" s="39">
        <v>45224</v>
      </c>
      <c r="C1171" s="40">
        <v>45224</v>
      </c>
      <c r="D1171" s="41" t="s">
        <v>3488</v>
      </c>
      <c r="E1171" s="42" t="s">
        <v>4266</v>
      </c>
      <c r="F1171" s="42" t="s">
        <v>4267</v>
      </c>
      <c r="G1171" s="43">
        <v>12384095050</v>
      </c>
      <c r="H1171" s="44" t="s">
        <v>26</v>
      </c>
      <c r="I1171" s="45" t="s">
        <v>4264</v>
      </c>
      <c r="J1171" s="46">
        <v>0</v>
      </c>
      <c r="K1171" s="47"/>
      <c r="L1171" s="48">
        <f t="shared" si="54"/>
        <v>12384095050</v>
      </c>
      <c r="M1171" s="49"/>
      <c r="N1171" s="50"/>
      <c r="O1171" s="51"/>
      <c r="Q1171" s="52"/>
      <c r="R1171" s="53"/>
      <c r="S1171" s="54"/>
      <c r="T1171" s="54"/>
    </row>
    <row r="1172" spans="1:20" ht="17.25" customHeight="1" x14ac:dyDescent="0.25">
      <c r="A1172" s="38" t="s">
        <v>4268</v>
      </c>
      <c r="B1172" s="39">
        <v>45202</v>
      </c>
      <c r="C1172" s="40">
        <v>45202</v>
      </c>
      <c r="D1172" s="41" t="s">
        <v>482</v>
      </c>
      <c r="E1172" s="42" t="s">
        <v>4269</v>
      </c>
      <c r="F1172" s="42" t="s">
        <v>4270</v>
      </c>
      <c r="G1172" s="43">
        <v>197500000</v>
      </c>
      <c r="H1172" s="44" t="s">
        <v>26</v>
      </c>
      <c r="I1172" s="45" t="s">
        <v>4271</v>
      </c>
      <c r="J1172" s="46">
        <v>0</v>
      </c>
      <c r="K1172" s="47"/>
      <c r="L1172" s="48">
        <f t="shared" si="54"/>
        <v>197500000</v>
      </c>
      <c r="M1172" s="49"/>
      <c r="N1172" s="50"/>
      <c r="O1172" s="51"/>
      <c r="Q1172" s="52"/>
      <c r="R1172" s="53"/>
      <c r="S1172" s="54"/>
      <c r="T1172" s="54"/>
    </row>
    <row r="1173" spans="1:20" ht="17.25" customHeight="1" x14ac:dyDescent="0.25">
      <c r="A1173" s="38" t="s">
        <v>4272</v>
      </c>
      <c r="B1173" s="39">
        <v>45203</v>
      </c>
      <c r="C1173" s="40">
        <v>45203</v>
      </c>
      <c r="D1173" s="41" t="s">
        <v>482</v>
      </c>
      <c r="E1173" s="42" t="s">
        <v>4273</v>
      </c>
      <c r="F1173" s="42" t="s">
        <v>4274</v>
      </c>
      <c r="G1173" s="43">
        <v>221903170</v>
      </c>
      <c r="H1173" s="44" t="s">
        <v>26</v>
      </c>
      <c r="I1173" s="45" t="s">
        <v>4275</v>
      </c>
      <c r="J1173" s="46">
        <v>0</v>
      </c>
      <c r="K1173" s="47">
        <v>63</v>
      </c>
      <c r="L1173" s="48">
        <f t="shared" si="54"/>
        <v>221903107</v>
      </c>
      <c r="M1173" s="49"/>
      <c r="N1173" s="50"/>
      <c r="O1173" s="51"/>
      <c r="Q1173" s="52"/>
      <c r="R1173" s="53"/>
      <c r="S1173" s="54"/>
      <c r="T1173" s="54"/>
    </row>
    <row r="1174" spans="1:20" ht="17.25" customHeight="1" x14ac:dyDescent="0.25">
      <c r="A1174" s="38" t="s">
        <v>4276</v>
      </c>
      <c r="B1174" s="39">
        <v>45211</v>
      </c>
      <c r="C1174" s="40">
        <v>45212</v>
      </c>
      <c r="D1174" s="41" t="s">
        <v>23</v>
      </c>
      <c r="E1174" s="42" t="s">
        <v>2610</v>
      </c>
      <c r="F1174" s="42" t="s">
        <v>4277</v>
      </c>
      <c r="G1174" s="43">
        <v>10506000</v>
      </c>
      <c r="H1174" s="44" t="s">
        <v>26</v>
      </c>
      <c r="I1174" s="45" t="s">
        <v>4278</v>
      </c>
      <c r="J1174" s="46">
        <v>0</v>
      </c>
      <c r="K1174" s="47"/>
      <c r="L1174" s="48">
        <f t="shared" si="54"/>
        <v>10506000</v>
      </c>
      <c r="M1174" s="49"/>
      <c r="N1174" s="50"/>
      <c r="O1174" s="51"/>
      <c r="Q1174" s="52"/>
      <c r="R1174" s="53"/>
      <c r="S1174" s="54"/>
      <c r="T1174" s="54"/>
    </row>
    <row r="1175" spans="1:20" ht="17.25" customHeight="1" x14ac:dyDescent="0.25">
      <c r="A1175" s="38" t="s">
        <v>4279</v>
      </c>
      <c r="B1175" s="39">
        <v>45216</v>
      </c>
      <c r="C1175" s="40">
        <v>45216</v>
      </c>
      <c r="D1175" s="41" t="s">
        <v>23</v>
      </c>
      <c r="E1175" s="42" t="s">
        <v>4280</v>
      </c>
      <c r="F1175" s="42" t="s">
        <v>4281</v>
      </c>
      <c r="G1175" s="43">
        <v>7500000</v>
      </c>
      <c r="H1175" s="44" t="s">
        <v>26</v>
      </c>
      <c r="I1175" s="45" t="s">
        <v>4282</v>
      </c>
      <c r="J1175" s="46">
        <v>0</v>
      </c>
      <c r="K1175" s="47"/>
      <c r="L1175" s="48">
        <f t="shared" si="54"/>
        <v>7500000</v>
      </c>
      <c r="M1175" s="49"/>
      <c r="N1175" s="50"/>
      <c r="O1175" s="51"/>
      <c r="Q1175" s="52"/>
      <c r="R1175" s="53"/>
      <c r="S1175" s="54"/>
      <c r="T1175" s="54"/>
    </row>
    <row r="1176" spans="1:20" ht="17.25" customHeight="1" x14ac:dyDescent="0.25">
      <c r="A1176" s="38" t="s">
        <v>4283</v>
      </c>
      <c r="B1176" s="39">
        <v>45238</v>
      </c>
      <c r="C1176" s="40">
        <v>45238</v>
      </c>
      <c r="D1176" s="41" t="s">
        <v>3752</v>
      </c>
      <c r="E1176" s="42" t="s">
        <v>4284</v>
      </c>
      <c r="F1176" s="42" t="s">
        <v>4285</v>
      </c>
      <c r="G1176" s="43">
        <v>1251787981</v>
      </c>
      <c r="H1176" s="44" t="s">
        <v>26</v>
      </c>
      <c r="I1176" s="45" t="s">
        <v>4286</v>
      </c>
      <c r="J1176" s="46">
        <v>0</v>
      </c>
      <c r="K1176" s="47"/>
      <c r="L1176" s="48">
        <f t="shared" si="54"/>
        <v>1251787981</v>
      </c>
      <c r="M1176" s="49"/>
      <c r="N1176" s="50"/>
      <c r="O1176" s="51"/>
      <c r="Q1176" s="52"/>
      <c r="R1176" s="53"/>
      <c r="S1176" s="54"/>
      <c r="T1176" s="54"/>
    </row>
    <row r="1177" spans="1:20" ht="17.25" customHeight="1" x14ac:dyDescent="0.25">
      <c r="A1177" s="38" t="s">
        <v>4287</v>
      </c>
      <c r="B1177" s="39">
        <v>45217</v>
      </c>
      <c r="C1177" s="40">
        <v>45217</v>
      </c>
      <c r="D1177" s="41" t="s">
        <v>23</v>
      </c>
      <c r="E1177" s="42" t="s">
        <v>1068</v>
      </c>
      <c r="F1177" s="42" t="s">
        <v>4288</v>
      </c>
      <c r="G1177" s="43">
        <v>23175000</v>
      </c>
      <c r="H1177" s="44" t="s">
        <v>26</v>
      </c>
      <c r="I1177" s="45" t="s">
        <v>4289</v>
      </c>
      <c r="J1177" s="46">
        <v>0</v>
      </c>
      <c r="K1177" s="47"/>
      <c r="L1177" s="48">
        <f t="shared" si="54"/>
        <v>23175000</v>
      </c>
      <c r="M1177" s="49"/>
      <c r="N1177" s="50"/>
      <c r="O1177" s="51"/>
      <c r="Q1177" s="52"/>
      <c r="R1177" s="53"/>
      <c r="S1177" s="54"/>
      <c r="T1177" s="54"/>
    </row>
    <row r="1178" spans="1:20" ht="17.25" customHeight="1" x14ac:dyDescent="0.25">
      <c r="A1178" s="38" t="s">
        <v>4290</v>
      </c>
      <c r="B1178" s="39">
        <v>45231</v>
      </c>
      <c r="C1178" s="40">
        <v>45231</v>
      </c>
      <c r="D1178" s="41" t="s">
        <v>3752</v>
      </c>
      <c r="E1178" s="42" t="s">
        <v>4291</v>
      </c>
      <c r="F1178" s="42" t="s">
        <v>4292</v>
      </c>
      <c r="G1178" s="43">
        <v>1071301110</v>
      </c>
      <c r="H1178" s="44" t="s">
        <v>26</v>
      </c>
      <c r="I1178" s="45" t="s">
        <v>4286</v>
      </c>
      <c r="J1178" s="46">
        <v>0</v>
      </c>
      <c r="K1178" s="47"/>
      <c r="L1178" s="48">
        <f t="shared" si="54"/>
        <v>1071301110</v>
      </c>
      <c r="M1178" s="49"/>
      <c r="N1178" s="50"/>
      <c r="O1178" s="51"/>
      <c r="Q1178" s="52"/>
      <c r="R1178" s="53"/>
      <c r="S1178" s="54"/>
      <c r="T1178" s="54"/>
    </row>
    <row r="1179" spans="1:20" ht="17.25" customHeight="1" x14ac:dyDescent="0.25">
      <c r="A1179" s="38" t="s">
        <v>4293</v>
      </c>
      <c r="B1179" s="39">
        <v>45240</v>
      </c>
      <c r="C1179" s="40">
        <v>45240</v>
      </c>
      <c r="D1179" s="41" t="s">
        <v>3752</v>
      </c>
      <c r="E1179" s="42" t="s">
        <v>4294</v>
      </c>
      <c r="F1179" s="42" t="s">
        <v>4295</v>
      </c>
      <c r="G1179" s="43">
        <v>29197281</v>
      </c>
      <c r="H1179" s="44" t="s">
        <v>26</v>
      </c>
      <c r="I1179" s="45" t="s">
        <v>4296</v>
      </c>
      <c r="J1179" s="46">
        <v>0</v>
      </c>
      <c r="K1179" s="47"/>
      <c r="L1179" s="48">
        <f t="shared" si="54"/>
        <v>29197281</v>
      </c>
      <c r="M1179" s="49"/>
      <c r="N1179" s="50"/>
      <c r="O1179" s="51"/>
      <c r="Q1179" s="52"/>
      <c r="R1179" s="53"/>
      <c r="S1179" s="54"/>
      <c r="T1179" s="54"/>
    </row>
    <row r="1180" spans="1:20" ht="17.25" customHeight="1" x14ac:dyDescent="0.25">
      <c r="A1180" s="38" t="s">
        <v>4297</v>
      </c>
      <c r="B1180" s="39">
        <v>45238</v>
      </c>
      <c r="C1180" s="40">
        <v>45240</v>
      </c>
      <c r="D1180" s="41" t="s">
        <v>3488</v>
      </c>
      <c r="E1180" s="42" t="s">
        <v>4298</v>
      </c>
      <c r="F1180" s="42" t="s">
        <v>4299</v>
      </c>
      <c r="G1180" s="43">
        <v>470627869</v>
      </c>
      <c r="H1180" s="44" t="s">
        <v>26</v>
      </c>
      <c r="I1180" s="45" t="s">
        <v>4300</v>
      </c>
      <c r="J1180" s="46">
        <v>0</v>
      </c>
      <c r="K1180" s="47"/>
      <c r="L1180" s="48">
        <f t="shared" si="54"/>
        <v>470627869</v>
      </c>
      <c r="M1180" s="49"/>
      <c r="N1180" s="50"/>
      <c r="O1180" s="51"/>
      <c r="Q1180" s="52"/>
      <c r="R1180" s="53"/>
      <c r="S1180" s="54"/>
      <c r="T1180" s="54"/>
    </row>
    <row r="1181" spans="1:20" ht="17.25" customHeight="1" x14ac:dyDescent="0.25">
      <c r="A1181" s="38" t="s">
        <v>4301</v>
      </c>
      <c r="B1181" s="39">
        <v>45226</v>
      </c>
      <c r="C1181" s="40">
        <v>45229</v>
      </c>
      <c r="D1181" s="41" t="s">
        <v>23</v>
      </c>
      <c r="E1181" s="42" t="s">
        <v>4302</v>
      </c>
      <c r="F1181" s="42" t="s">
        <v>4303</v>
      </c>
      <c r="G1181" s="43">
        <v>82400000</v>
      </c>
      <c r="H1181" s="44" t="s">
        <v>2913</v>
      </c>
      <c r="I1181" s="45" t="s">
        <v>4304</v>
      </c>
      <c r="J1181" s="46">
        <v>0</v>
      </c>
      <c r="K1181" s="47"/>
      <c r="L1181" s="48">
        <f t="shared" si="54"/>
        <v>82400000</v>
      </c>
      <c r="M1181" s="49"/>
      <c r="N1181" s="50"/>
      <c r="O1181" s="51"/>
      <c r="Q1181" s="52"/>
      <c r="R1181" s="53"/>
      <c r="S1181" s="54"/>
      <c r="T1181" s="54"/>
    </row>
  </sheetData>
  <autoFilter ref="A11:P1181" xr:uid="{7343229E-C715-43E9-9F2B-86DEC18B946E}"/>
  <mergeCells count="1">
    <mergeCell ref="A10:O10"/>
  </mergeCells>
  <conditionalFormatting sqref="A9:A11">
    <cfRule type="duplicateValues" dxfId="3" priority="4"/>
  </conditionalFormatting>
  <conditionalFormatting sqref="A12:A1181">
    <cfRule type="duplicateValues" dxfId="2" priority="1"/>
    <cfRule type="duplicateValues" dxfId="1" priority="2"/>
  </conditionalFormatting>
  <conditionalFormatting sqref="E12:E1181">
    <cfRule type="duplicateValues" dxfId="0" priority="3"/>
  </conditionalFormatting>
  <pageMargins left="0.47244094488188981" right="0.4724409448818898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OCTUBRE</vt:lpstr>
      <vt:lpstr>OCTUBRE!Área_de_impresión</vt:lpstr>
      <vt:lpstr>OCTUBRE!Títulos_a_imprimir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2024-01-21T23:17:37Z</dcterms:created>
  <dcterms:modified xsi:type="dcterms:W3CDTF">2024-01-21T23:18:02Z</dcterms:modified>
</cp:coreProperties>
</file>