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10"/>
  <workbookPr defaultThemeVersion="166925"/>
  <mc:AlternateContent xmlns:mc="http://schemas.openxmlformats.org/markup-compatibility/2006">
    <mc:Choice Requires="x15">
      <x15ac:absPath xmlns:x15ac="http://schemas.microsoft.com/office/spreadsheetml/2010/11/ac" url="C:\Users\ASUS\Desktop\"/>
    </mc:Choice>
  </mc:AlternateContent>
  <xr:revisionPtr revIDLastSave="0" documentId="13_ncr:1_{FFE87644-0532-4C94-8405-5540D55322B3}" xr6:coauthVersionLast="47" xr6:coauthVersionMax="47" xr10:uidLastSave="{00000000-0000-0000-0000-000000000000}"/>
  <bookViews>
    <workbookView xWindow="-120" yWindow="-120" windowWidth="29040" windowHeight="15720" xr2:uid="{00000000-000D-0000-FFFF-FFFF00000000}"/>
  </bookViews>
  <sheets>
    <sheet name="ENERO" sheetId="25" r:id="rId1"/>
  </sheets>
  <externalReferences>
    <externalReference r:id="rId2"/>
  </externalReferences>
  <definedNames>
    <definedName name="_xlnm._FilterDatabase" localSheetId="0" hidden="1">ENERO!$A$11:$S$229</definedName>
    <definedName name="_xlnm.Print_Area" localSheetId="0">ENERO!$A$3:$S$159</definedName>
    <definedName name="Subsecretaría">[1]DATOS!#REF!</definedName>
    <definedName name="_xlnm.Print_Titles" localSheetId="0">ENERO!$3:$4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229" i="25" l="1"/>
  <c r="N228" i="25"/>
  <c r="N227" i="25"/>
  <c r="N226" i="25"/>
  <c r="N225" i="25"/>
  <c r="N224" i="25"/>
  <c r="N223" i="25"/>
  <c r="N222" i="25"/>
  <c r="N221" i="25"/>
  <c r="N220" i="25"/>
  <c r="N219" i="25"/>
  <c r="N218" i="25"/>
  <c r="N217" i="25"/>
  <c r="N216" i="25"/>
  <c r="N215" i="25"/>
  <c r="N214" i="25"/>
  <c r="N213" i="25"/>
  <c r="N212" i="25"/>
  <c r="N211" i="25"/>
  <c r="N210" i="25"/>
  <c r="N209" i="25"/>
  <c r="N208" i="25"/>
  <c r="N207" i="25"/>
  <c r="N206" i="25"/>
  <c r="N205" i="25"/>
  <c r="N204" i="25"/>
  <c r="N203" i="25"/>
  <c r="N202" i="25"/>
  <c r="N201" i="25"/>
  <c r="N200" i="25"/>
  <c r="N199" i="25"/>
  <c r="N198" i="25"/>
  <c r="N197" i="25"/>
  <c r="N196" i="25"/>
  <c r="N195" i="25"/>
  <c r="N194" i="25"/>
  <c r="N193" i="25"/>
  <c r="N192" i="25"/>
  <c r="N191" i="25"/>
  <c r="N190" i="25"/>
  <c r="N189" i="25"/>
  <c r="N188" i="25"/>
  <c r="N187" i="25"/>
  <c r="N186" i="25"/>
  <c r="N185" i="25"/>
  <c r="N184" i="25"/>
  <c r="N183" i="25"/>
  <c r="N182" i="25"/>
  <c r="N181" i="25"/>
  <c r="N180" i="25"/>
  <c r="N179" i="25"/>
  <c r="N178" i="25"/>
  <c r="N177" i="25"/>
  <c r="N176" i="25"/>
  <c r="N175" i="25"/>
  <c r="N174" i="25"/>
  <c r="N173" i="25"/>
  <c r="N172" i="25"/>
  <c r="N171" i="25"/>
  <c r="N170" i="25"/>
  <c r="N169" i="25"/>
  <c r="N168" i="25"/>
  <c r="N167" i="25"/>
  <c r="N166" i="25"/>
  <c r="N165" i="25"/>
  <c r="N164" i="25"/>
  <c r="N163" i="25"/>
  <c r="N162" i="25"/>
  <c r="N161" i="25"/>
  <c r="N160" i="25"/>
  <c r="N159" i="25"/>
  <c r="N158" i="25"/>
  <c r="N157" i="25"/>
  <c r="N156" i="25"/>
  <c r="N155" i="25"/>
  <c r="N154" i="25"/>
  <c r="N153" i="25"/>
  <c r="N152" i="25"/>
  <c r="N151" i="25"/>
  <c r="N150" i="25"/>
  <c r="N149" i="25"/>
  <c r="N148" i="25"/>
  <c r="N147" i="25"/>
  <c r="N146" i="25"/>
  <c r="N145" i="25"/>
  <c r="N144" i="25"/>
  <c r="N143" i="25"/>
  <c r="N142" i="25"/>
  <c r="N141" i="25"/>
  <c r="N140" i="25"/>
  <c r="N139" i="25"/>
  <c r="N138" i="25"/>
  <c r="N137" i="25"/>
  <c r="N136" i="25"/>
  <c r="N135" i="25"/>
  <c r="N134" i="25"/>
  <c r="N133" i="25"/>
  <c r="N132" i="25"/>
  <c r="N131" i="25"/>
  <c r="N130" i="25"/>
  <c r="N129" i="25"/>
  <c r="N128" i="25"/>
  <c r="N127" i="25"/>
  <c r="N126" i="25"/>
  <c r="N125" i="25"/>
  <c r="N124" i="25"/>
  <c r="N123" i="25"/>
  <c r="N122" i="25"/>
  <c r="N121" i="25"/>
  <c r="N120" i="25"/>
  <c r="N119" i="25"/>
  <c r="N118" i="25"/>
  <c r="N117" i="25"/>
  <c r="N116" i="25"/>
  <c r="N115" i="25"/>
  <c r="N114" i="25"/>
  <c r="N113" i="25"/>
  <c r="N112" i="25"/>
  <c r="N111" i="25"/>
  <c r="N110" i="25"/>
  <c r="N109" i="25"/>
  <c r="N108" i="25"/>
  <c r="N107" i="25"/>
  <c r="N106" i="25"/>
  <c r="N105" i="25"/>
  <c r="N104" i="25"/>
  <c r="N103" i="25"/>
  <c r="N102" i="25"/>
  <c r="N101" i="25"/>
  <c r="N100" i="25"/>
  <c r="N99" i="25"/>
  <c r="N98" i="25"/>
  <c r="N97" i="25"/>
  <c r="N96" i="25"/>
  <c r="N95" i="25"/>
  <c r="N94" i="25"/>
  <c r="N93" i="25"/>
  <c r="N92" i="25"/>
  <c r="N91" i="25"/>
  <c r="N90" i="25"/>
  <c r="N89" i="25"/>
  <c r="N88" i="25"/>
  <c r="N87" i="25"/>
  <c r="N86" i="25"/>
  <c r="N85" i="25"/>
  <c r="N84" i="25"/>
  <c r="N83" i="25"/>
  <c r="N82" i="25"/>
  <c r="N81" i="25"/>
  <c r="N80" i="25"/>
  <c r="N79" i="25"/>
  <c r="N78" i="25"/>
  <c r="N77" i="25"/>
  <c r="N76" i="25"/>
  <c r="N75" i="25"/>
  <c r="N74" i="25"/>
  <c r="N73" i="25"/>
  <c r="N72" i="25"/>
  <c r="N71" i="25"/>
  <c r="N70" i="25"/>
  <c r="N69" i="25"/>
  <c r="N68" i="25"/>
  <c r="N67" i="25"/>
  <c r="N66" i="25"/>
  <c r="N65" i="25"/>
  <c r="N64" i="25"/>
  <c r="N63" i="25"/>
  <c r="N62" i="25"/>
  <c r="N61" i="25"/>
  <c r="N60" i="25"/>
  <c r="N59" i="25"/>
  <c r="N58" i="25"/>
  <c r="N57" i="25"/>
  <c r="N56" i="25"/>
  <c r="N55" i="25"/>
  <c r="N54" i="25"/>
  <c r="N53" i="25"/>
  <c r="N52" i="25"/>
  <c r="N51" i="25"/>
  <c r="N50" i="25"/>
  <c r="N49" i="25"/>
  <c r="N48" i="25"/>
  <c r="N47" i="25"/>
  <c r="N46" i="25"/>
  <c r="N45" i="25"/>
  <c r="N44" i="25"/>
  <c r="N43" i="25"/>
  <c r="N42" i="25"/>
  <c r="N41" i="25"/>
  <c r="N40" i="25"/>
  <c r="N39" i="25"/>
  <c r="N38" i="25"/>
  <c r="N37" i="25"/>
  <c r="N36" i="25"/>
  <c r="N35" i="25"/>
  <c r="N34" i="25"/>
  <c r="N33" i="25"/>
  <c r="N32" i="25"/>
  <c r="N31" i="25"/>
  <c r="N30" i="25"/>
  <c r="N29" i="25"/>
  <c r="N28" i="25"/>
  <c r="N27" i="25"/>
  <c r="N26" i="25"/>
  <c r="N25" i="25"/>
  <c r="N24" i="25"/>
  <c r="N23" i="25"/>
  <c r="N22" i="25"/>
  <c r="N21" i="25"/>
  <c r="N20" i="25"/>
  <c r="N19" i="25"/>
  <c r="N18" i="25"/>
  <c r="N17" i="25"/>
  <c r="N16" i="25"/>
  <c r="N15" i="25"/>
  <c r="N14" i="25"/>
  <c r="N13" i="25"/>
  <c r="N12" i="25"/>
  <c r="G7" i="25"/>
  <c r="G6" i="25"/>
  <c r="G5" i="25"/>
  <c r="G4" i="25"/>
  <c r="G3" i="25"/>
  <c r="G2" i="25" l="1"/>
  <c r="G8" i="25" s="1"/>
</calcChain>
</file>

<file path=xl/sharedStrings.xml><?xml version="1.0" encoding="utf-8"?>
<sst xmlns="http://schemas.openxmlformats.org/spreadsheetml/2006/main" count="1115" uniqueCount="647">
  <si>
    <t>CONTRATO NUMERO</t>
  </si>
  <si>
    <t>FECHA SUSCRIPCIÓN</t>
  </si>
  <si>
    <t>NOMBRE CONTRATISTA</t>
  </si>
  <si>
    <t>OBJETO</t>
  </si>
  <si>
    <r>
      <t xml:space="preserve">FECHA DE TERMINACIÓN FINAL
</t>
    </r>
    <r>
      <rPr>
        <b/>
        <sz val="6"/>
        <color theme="1"/>
        <rFont val="Calibri Light"/>
        <family val="2"/>
        <scheme val="major"/>
      </rPr>
      <t>(Incluidas prórrogas y suspensiones y Termonación Anticipada)</t>
    </r>
  </si>
  <si>
    <t>RUBRO</t>
  </si>
  <si>
    <t>LINK DEL PROCESO - SECOP</t>
  </si>
  <si>
    <t>OBSERVACIONES</t>
  </si>
  <si>
    <t>ERIKA DEL PILAR QUINTERO VARELA</t>
  </si>
  <si>
    <t>EDITH JULIETH CAMARGO PARDO</t>
  </si>
  <si>
    <t>CLARA MARGARITA MARIA REY PLAZAS</t>
  </si>
  <si>
    <t>BRIGHITTE AMPARO PARRA MELO</t>
  </si>
  <si>
    <t>SANDRA MILENA ANZOLA LOPEZ</t>
  </si>
  <si>
    <t>JULIETH ALEXANDRA CORREALES ORTEGA</t>
  </si>
  <si>
    <t>JUAN CAMILO MOYA PATIÑO</t>
  </si>
  <si>
    <t>LILIANA MARCELA BASTO ZABALA</t>
  </si>
  <si>
    <t>JHON JAIME VALENCIA GALEANO</t>
  </si>
  <si>
    <t>LUZ ANYELA MENDEZ LOZANO</t>
  </si>
  <si>
    <t>JOSE ALEJANDRO GARZON GANTIVA</t>
  </si>
  <si>
    <t>SANDRA STELLA SANCHEZ SANDOVAL</t>
  </si>
  <si>
    <t>ANDRES FELIPE PEREIRA FUYO</t>
  </si>
  <si>
    <t>DIANA PATRICIA COVALEDA SALAS</t>
  </si>
  <si>
    <t>EDUART OSWALDO LARREA PIRAQUIVE</t>
  </si>
  <si>
    <t>PRESTAR SERVICIOS PROFESIONALES DE APOYO JURIDICO PARA SUSTANCIAR INVESTIGACIONES ADMINISTRATIVAS RELACIONADAS CON LA ENAJENACIÓN Y ARRENDAMIENTO DE VIVIENDA</t>
  </si>
  <si>
    <t>MARIA DEL PILAR OLAYA CARVAJAL</t>
  </si>
  <si>
    <t>MILTON JAVIER LATORRE MARIÑO</t>
  </si>
  <si>
    <t>EDNA YURANI GODOY BERNAL</t>
  </si>
  <si>
    <t>NINI CAROLINA MENDOZA JARABA</t>
  </si>
  <si>
    <t>MARIELA PATRICIA GONZALEZ CHIRINO</t>
  </si>
  <si>
    <t>TANIA SOFIA PUENTES ROJAS</t>
  </si>
  <si>
    <t>BELMA LORENA LUQUE SANCHEZ</t>
  </si>
  <si>
    <t>JENNY LILIANA CAMACHO ANGEL</t>
  </si>
  <si>
    <t>JAVIER ALBERTO RODRIGUEZ CADENA</t>
  </si>
  <si>
    <t>PRESTAR SERVICIOS PROFESIONALES PARA APOYAR TECNICAMENTE A LA COMISIÓN DE VEEDURÍA DE LAS CURADURÍAS URBANAS DE BOGOTÁ EN LA REVISIÓN Y CONCEPTUALIZACIÓN DE LOS CASOS QUE LE SEAN ASIGNADOS EN LOS ASPECTOS ARQUITECTONICOS Y URBANISTICOS</t>
  </si>
  <si>
    <t>PRESTACIÓN DE SERVICIOS PROFESIONALES PARA APOYAR AL EQUIPO DE MONITOREO DE LA SUBDIRECCIÓN DE PREVENCIÓN Y SEGUIMIENTO EN EL DIAGNOSTICO Y ORIENTACIÓN A LOS CONFLICTOS QUE SE PRESENTEN EN LAS ÁREAS SUSCEPTIBLES DE OCUPACIÓN ILEGAL</t>
  </si>
  <si>
    <t>CLAUDIA YAMILE CASTIBLANCO AREVALO</t>
  </si>
  <si>
    <t>DIANA CAROLINA GOMEZ ALVAREZ</t>
  </si>
  <si>
    <t>PRESTAR SERVICIOS PROFESIONALES DE CARÁCTER FINANCIERO Y CONTABLE A LA SUBDIRECCIÓN DE PREVENCIÓN Y SEGUIMIENTO DE LA SECRETARÍA DISTRITAL DEL HABITAT EN RELACIÓN CON EL REGISTRO DE ARRENDADORES Y ENAJENADORES DE VIVIENDA, LAS AUTORIZACIONES PARA LA ENAJENACIÓN DE VIVIENDA, ORIENTACIÓN AL CIUDADANO Y DEMÁS ASPECTOS QUE SE REQUIERAN.</t>
  </si>
  <si>
    <t>MARTHA PATRICIA TOVAR GONZALEZ</t>
  </si>
  <si>
    <t>DUBAN ESNEIDER ROBERTO PINEDA</t>
  </si>
  <si>
    <t>PRESTAR SERVICIOS PROFESIONALES ESPECIALIZADOS PARA APOYAR ACTIVIDADES DE TIPO FINANCIERO A LA SUBDIRECCIÓN DE PREVENCIÓN Y SEGUIMIENTO EN LAS ACTIVIDADES ORIENTADAS AL CONTROL DE PROYECTOS DE ENAJENACIÓN DE VIVIENDA Y MATRICULAS DE ARRENDAMIENTO DE VIVIENDA.</t>
  </si>
  <si>
    <t>ENY CONSTANZA TRUJILLO ESCOBAR</t>
  </si>
  <si>
    <t>LUIS MIGUEL CELY SANCHEZ</t>
  </si>
  <si>
    <t>HERNAN DARIO ENRIQUEZ SIERRA</t>
  </si>
  <si>
    <t>PRESTAR SERVICIOS PROFESIONALES PARA APOYAR ACTIVIDADES DE TIPO FINANCIERO A LA SUBDIRECCIÓN DE PREVENCIÓN Y SEGUIMIENTO EN ATENCIÓN AL CIUDADANO EN LAS SOLICITUDES DE ENAJENACIÓN DE VIVIENDA Y MATRICULAS DE ARRENDAMIENTO DE VIVIENDA</t>
  </si>
  <si>
    <t>LUIS FERNANDO HOLGUIN SUAREZ</t>
  </si>
  <si>
    <t>DIANA MARCELA CORREA ACERO</t>
  </si>
  <si>
    <t>PRESTAR SERVICIOS PROFESIONALES PARA APOYAR JURIDICAMENTE EN LA REVISIÓN Y SUSTANCIACIÓN DE LOS ACTOS ADMINISTRATIVOS EXPEDIDOS POR LA SUBDIRECCIÓN DE INVESTIGACIONES Y CONTROL DE VIVIENDA</t>
  </si>
  <si>
    <t>JHONNATAN ALEXIS ESPITIA AGUILAR</t>
  </si>
  <si>
    <t>PRESTAR SERVICIOS DE APOYO A LA GESTIÓN PARA BRINDAR APOYO EN ACTIVIDADES OPERATIVAS EN LA SUBDIRECCIÓN DE INVESTIGACIONES Y CONTROL DE VIVIENDA</t>
  </si>
  <si>
    <t>NANCY MERY VILLARREAL HERNANDEZ</t>
  </si>
  <si>
    <t>DIEGO ALEJANDRO NARANJO NIETO</t>
  </si>
  <si>
    <t>LILIANA PATRICIA MIRANDA RUIZ</t>
  </si>
  <si>
    <t>PRESTAR SERVICIOS PROFESIONALES PARA APOYAR TECNICAMENTE LA SUSTANCIACIÓN DE LAS INVESTIGACIONES ADMINISTRATIVAS RELACIONADAS CON LA  ENAJENACIÓN Y ARRENDAMIENTO DE VIVIENDA</t>
  </si>
  <si>
    <t>DIEGO ARMANDO RODRIGUEZ PANQUEVA</t>
  </si>
  <si>
    <t>MARIA ALEJANDRA CARDENAS SICHACA</t>
  </si>
  <si>
    <t>LISSA MARIA RUIZ ORJUELA</t>
  </si>
  <si>
    <t>CLAUDIA PATRICIA ARIAS ROJAS</t>
  </si>
  <si>
    <t>EDWIN ARIEL ULLOA CALVO</t>
  </si>
  <si>
    <t>SARA LUCIA GARCIA CABRALES</t>
  </si>
  <si>
    <t>OSCAR ANDRES ROBAYO CASTELLANOS</t>
  </si>
  <si>
    <t>PRESTAR SERVICIOS PROFESIONALES PARA APOYAR JURIDICAMENTE LAS ACTIVIDADES ORIENTADAS AL CONTROL DE PROYECTOS DE ENAJENACIÓN DE VIVIENDA.</t>
  </si>
  <si>
    <t>KAREN LUCIA CAMARGO DE LA HOZ</t>
  </si>
  <si>
    <t>LAURA ANDREA ZARAZA MARTINEZ</t>
  </si>
  <si>
    <t>JULIAN ARMANDO DIAZ SALAMANCA</t>
  </si>
  <si>
    <t>DAVID LEONARDO BENAVIDES NIÑO</t>
  </si>
  <si>
    <t>JULIO CESAR BUITRAGO VARGAS</t>
  </si>
  <si>
    <t>YEISSON FERNANDO ORTIZ SABOGAL</t>
  </si>
  <si>
    <t>CAMILO HERNANDO GOMEZ CARDENAS</t>
  </si>
  <si>
    <t>LINDA KATERINNE CASTAÑEDA DAZA</t>
  </si>
  <si>
    <t>CHRISTIAN DAVID OSORIO PIZA</t>
  </si>
  <si>
    <t>SANDRA LORENA SANCHEZ OSPINA</t>
  </si>
  <si>
    <t>DIEGO DAVID MARIN PIMIENTO</t>
  </si>
  <si>
    <t>GISELA PAOLA LABRADOR ARAUJO</t>
  </si>
  <si>
    <t>PRESTAR SERVICIOS PROFESIONALES PARA APOYAR TECNICAMENTE A LA SUBDIRECCIÓN DE PREVENCIÓN Y SEGUIMIENTO EN LAS ACTIVIDADES ORIENTADAS AL CONTROL DE PROYECTOS DE ENAJENACIÓN DE VIVIENDA</t>
  </si>
  <si>
    <t>ANDREA NATHALIA CRUZ CHAPARRO</t>
  </si>
  <si>
    <t>DEISY CATALINA NIÑO MORANTES</t>
  </si>
  <si>
    <t>JUNIOR EDUARDO BENITEZ SANCHEZ</t>
  </si>
  <si>
    <t>JULIAN FELIPE BONILLA MORENO</t>
  </si>
  <si>
    <t>LAURA STEFANNY GARAY CASTELLANOS</t>
  </si>
  <si>
    <t>SANDRA BIBIANA RINCON VARGAS</t>
  </si>
  <si>
    <t>NESTOR WILSON VANEGAS VANEGAS</t>
  </si>
  <si>
    <t>YENI CATHERINE PUENTES REYNA</t>
  </si>
  <si>
    <t>JEYMMY JHOANA ACOSTA VIVAS</t>
  </si>
  <si>
    <t>HUGO MATEO RAMIREZ MOLINA</t>
  </si>
  <si>
    <t>PAULA ANDREA BASTO MONROY</t>
  </si>
  <si>
    <t>SONIA MILENA PORTILLO OSORIO</t>
  </si>
  <si>
    <t>MAIVEL DANIELA VELASQUEZ RICO</t>
  </si>
  <si>
    <t>PRESTAR SERVICIOS PROFESIONALES PARA APOYAR TECNICAMENTE A LA SUBDIRECCIÓN DE PREVENCIÓN Y SEGUIMIENTO EN LAS ACTIVIDADES DE MONITOREO DE LAS AREAS SUSCEPTIBLES DE OCUPACIÓN ILEGAL Y EN LA PREVENCIÓN DE DESARROLLOS ILEGALES EN EL DISTRITO CAPITAL</t>
  </si>
  <si>
    <t>DIEGO ALEJANDRO VERA MONROY</t>
  </si>
  <si>
    <t>CATHERIN ANDREA ALVAREZ HERNANDEZ</t>
  </si>
  <si>
    <t>LUIS ALEJANDRO FAJARDO RAMIREZ</t>
  </si>
  <si>
    <t>DIEGO FERNANDO HIDALGO MALDONADO</t>
  </si>
  <si>
    <t>ALVARO JASON ACOSTA PEREZ</t>
  </si>
  <si>
    <t>LUIS RAMON BALLEN CASTILLO</t>
  </si>
  <si>
    <t>DONALDO DONALDO VANEGAS PALACIO</t>
  </si>
  <si>
    <t>JOHN ENMANUEL RAMIREZ PEÑA</t>
  </si>
  <si>
    <t>FREDI YECID MUNAR VERANO</t>
  </si>
  <si>
    <t>JULIAN ANDRES ASCANIO RODRIGUEZ</t>
  </si>
  <si>
    <t>PRESTAR SERVICIOS DE APOYO A LA GESTIÓN EN EL DESARROLLO DE ACTIVIDADES DE CARÁCTER ADMINISTRATIVO RELACIONADAS CON EL CONTROL DE VIVIENDA.</t>
  </si>
  <si>
    <t>LUCERO ANDREA CONTRERAS HURTADO</t>
  </si>
  <si>
    <t>ISMAEL ANTONIO RAMIREZ CAMARGO</t>
  </si>
  <si>
    <t>LAURA VANESSA BOLAÑOS LOZANO</t>
  </si>
  <si>
    <t>INVERSION</t>
  </si>
  <si>
    <t>ALCIRA YANNETH MALAGON MUÑOZ</t>
  </si>
  <si>
    <t>JOSE DUBERNEY ARANZAZU CORREA</t>
  </si>
  <si>
    <t>DIEGO ANDRES BELTRAN BURGOS</t>
  </si>
  <si>
    <t>LUISA FERNANDA GOMEZ NOREÑA</t>
  </si>
  <si>
    <t>SANDRA MILENA GUZMAN GUIO</t>
  </si>
  <si>
    <t>MIGUEL SAVIER DUCUARA VERA</t>
  </si>
  <si>
    <t>CRISTIAN RODRIGO BOLAÑOS SOLARTE</t>
  </si>
  <si>
    <t>MANUEL ENRIQUE OTERO GONZALEZ</t>
  </si>
  <si>
    <t>LINA ANDREA ROJAS ANGARITA</t>
  </si>
  <si>
    <t>KARL HEINZ SKINNER MALDONADO</t>
  </si>
  <si>
    <t>ADRIANA LUCIA RODRIGUEZ ESPITIA</t>
  </si>
  <si>
    <t>ALVARO ERNESTO NAVAS WALTEROS</t>
  </si>
  <si>
    <t>LUZ ANGELA ROJAS MURCIA</t>
  </si>
  <si>
    <t>SAMUEL EDUARDO MEZA MORENO</t>
  </si>
  <si>
    <t>XIMENA PIEDAD AGUILLON MAYORGA</t>
  </si>
  <si>
    <t>LEYDI TATIANA RAMIREZ SUAREZ</t>
  </si>
  <si>
    <t>ALBERT DANIEL RAMIREZ ROBAYO</t>
  </si>
  <si>
    <t>PRESTAR SERVICIOS DE APOYO A LA GESTIÓN EN LAS ACTIVIDADES DE GESTIÓN DOCUMENTAL Y DIGITALIZACIÓN DE DOCUMENTOS DE LA SUBDIRECCIÓN DE INVESTIGACIONES Y CONTROL DE VIVIENDA.</t>
  </si>
  <si>
    <t>MARIA FERNANDA DEL SOCORRO CHACON VALDERRAMA</t>
  </si>
  <si>
    <t>MARIA CAMILA TRIANA MORENO</t>
  </si>
  <si>
    <t>FABIAN EDUARDO ESPINEL QUINTERO</t>
  </si>
  <si>
    <t>ANDREA JULIETH PAVA GOMEZ</t>
  </si>
  <si>
    <t>MARIA CLAUDIA ORTEGA REYES</t>
  </si>
  <si>
    <t>PRESTAR SUS SERVICIOS PROFESIONALES PARA BRINDAR APOYO JURÍDICO, CONSOLIDACIÓN, REVISIÓN Y SEGUIMIENTO DE LOS PROCESOS QUE DEN CUMPLIMIENTO A LOS OBJETIVOS MISIONALES DE LA SUBSECRETARÍA DE INSPECCIÓN, VIGILANCIA Y CONTROL DE VIVIENDA</t>
  </si>
  <si>
    <t>DIEGO ARMANDO GONZALEZ LOPEZ</t>
  </si>
  <si>
    <t>ROSARIO FERNANDEZ DE SOTO POMBO</t>
  </si>
  <si>
    <t>FECHA DE INICIO</t>
  </si>
  <si>
    <t>CANTIDAD DE ADICIONES</t>
  </si>
  <si>
    <t>VALOR DE LAS ADICIONES</t>
  </si>
  <si>
    <t>Porcentaje de Ejecución</t>
  </si>
  <si>
    <t>Recursos totales desembolsados o pagados</t>
  </si>
  <si>
    <t>Recursos pendientes de ejecutar</t>
  </si>
  <si>
    <t>LUIS ANDRES PEDRAZA GORDO</t>
  </si>
  <si>
    <t>DERLY YADIRA BASTIDAS BOGOTA</t>
  </si>
  <si>
    <t>ANA JUDITH ABREU MURCIA</t>
  </si>
  <si>
    <t>GABRIEL HERNANDO ARDILA ASSMUS</t>
  </si>
  <si>
    <t>MARIA DEL PILAR RENGIFO CANO</t>
  </si>
  <si>
    <t>CARLOS ARTURO ARENAS DURAN</t>
  </si>
  <si>
    <t>PRESTAR SERVICIOS PROFESIONALES PARA APOYAR JURÍDICAMENTE LOS PROCESOS DE INTERVENCIÓN QUE SE ADELANTAN CON OCASIÓN DE LA INSPECCIÓN, VIGILANCIA Y CONTROL</t>
  </si>
  <si>
    <t>PRESTAR SERVICIOS PROFESIONALES PARA APOYAR LA ADMINISTRACIÓN DE LA PLATAFORMA DE VIRTUALIZACIÓN DE TRAMITES DE LA CADENA DE URBANISMO Y CONSTRUCCIÓN Y DESARROLLOS TECNOLÓGICOS SOBRE LA MISMA.</t>
  </si>
  <si>
    <t>YIRA ALEXANDRA MORANTE GOMEZ</t>
  </si>
  <si>
    <t>CAROLINA PAOLA JIMENEZ JIMENEZ</t>
  </si>
  <si>
    <t>MARIA ALEJANDRA VILLOTA MARTINEZ</t>
  </si>
  <si>
    <t>DANIEL OSWALDO GUERRERO OTERO</t>
  </si>
  <si>
    <t>WILLIAM ALEXANDER GOMEZ MUÑOZ</t>
  </si>
  <si>
    <t>FRANK DAVID BARRERA SANTOS</t>
  </si>
  <si>
    <t>MARTHA CECILIA ARRIOLA BECERRA</t>
  </si>
  <si>
    <t>CINDY ALEJANDRA GONZALEZ DUQUE</t>
  </si>
  <si>
    <t>DIANA MARCELA SANCHEZ BERMUDEZ</t>
  </si>
  <si>
    <t>XIMENA BIBIANA QUIMBAYO GODOY</t>
  </si>
  <si>
    <t>HERMES ALEJANDRO TRIANA CALDERON</t>
  </si>
  <si>
    <t>JUAN CARLOS MORA FIERRO</t>
  </si>
  <si>
    <t>PRESTAR SERVICIOS PROFESIONALES EN DERECHO PARA APOYAR EN LA ESTRUCTURACIÓN, COORDINACIÓN Y SEGUIMIENTO DEL CUMPLIMIENTO DE NORMAS Y PUBLICACIÓN DE ACTOS Y ACTUACIONES ADMINISTRATIVAS A CARGO DE LA SUBSECRETARÍA JURÍDICA.</t>
  </si>
  <si>
    <t>MARIA FERNANDA PEREZ SIERRA</t>
  </si>
  <si>
    <t>ERIKA ROCIO AVILA VELANDIA</t>
  </si>
  <si>
    <t>JEISSON STIVEN BLANCO AMORTEGUI</t>
  </si>
  <si>
    <t>ANDRES EDUARDO LONDOÑO LONDOÑO</t>
  </si>
  <si>
    <t>SARA LUCIA CHARRY DELGADILLO</t>
  </si>
  <si>
    <t>CHRISTIAN CAMILO TORRES GUTIERREZ</t>
  </si>
  <si>
    <t>JOSE GUILLERMO ORJUELA ARDILA</t>
  </si>
  <si>
    <t>PRESTAR SERVICIOS PROFESIONALES PARA APOYAR LA COORDINACIÓN Y ARTICULACIÓN INTERINSTITUCIONAL PARA LA IMPLEMENTACIÓN DEL PROYECTO PILOTO “PLAN TERRAZAS”</t>
  </si>
  <si>
    <t>PRESTAR SERVICIOS PROFESIONALES PARA BRINDAR APOYO EN LA ACTUALIZACIÓN, IMPLEMENTACIÓN Y SEGUIMIENTO DE LOS PROCESOS Y PROCEDIMIENTOS DEL MODELO INTEGRADO DE PLANEACIÓN Y GESTIÓN – MIPG, EN EL MARCO DEL MEJORAMIENTO INTEGRAL DE ACUERDO CON LOS LINEAMIENTOS ESTABLECIDOS EN LA SECRETARÍA DISTRITAL DEL HÁBITAT.</t>
  </si>
  <si>
    <t>PRESTAR SERVICIOS PROFESIONALES PARA BRINDAR SOPORTE A LA GESTIÓN SOCIAL Y EL RELACIONAMIENTO CON LAS COMUNIDADES EN EL SEGUIMIENTO A LAS OBRAS EJECUTADAS EN TERRITORIOS PRIORIZADOS PARA EL MEJORAMIENTO INTEGRAL POR LA SECRETARÍA DISTRITAL DEL HÁBITAT.</t>
  </si>
  <si>
    <t>PRESTAR SERVICIOS PROFESIONALES PARA APOYAR EL SEGUIMIENTO, CONTROL Y ARTICULACIÓN DE LA INFORMACIÓN QUE SE REQUIERA EN EL MARCO DEL PROYECTO DE INVERSIÓN, ASI COMO LAS DEMÁS ACTUACIONES ADMINISTRATIVAS ENCOMENDADAS</t>
  </si>
  <si>
    <t>PRESTAR SERVICIOS PROFESIONALES PARA LA IMPLEMENTACIÓN DEL SISTEMA INTEGRADO DE GESTIÓN, EN EL MARCO DEL MODELO INTEGRADO DE PLANEACIÓN Y GESTION MIPG</t>
  </si>
  <si>
    <t>PRESTAR SERVICIOS PROFESIONALES PARA BRINDAR APOYO EN LA RESOLUCION DE RECURSOS Y DEMAS ACTIVIDADES JURIDICAS RELACIONADAS CON LAS INVESTIGACIONES ADMINISTRATIVAS DE LA INSPECCION VIGILANCIA Y CONTROL DE VIVIENDA</t>
  </si>
  <si>
    <t>DIANA MARCELA PINZON REY</t>
  </si>
  <si>
    <t>BLANCA SOFIA MUÑOZ COTERA</t>
  </si>
  <si>
    <t>LAURA ISABEL VILLA BENAVIDES</t>
  </si>
  <si>
    <t>CLARA INES CASTAÑEDA CORREDOR</t>
  </si>
  <si>
    <t>MARIA FERNANDA HERNANDEZ CARDENAS</t>
  </si>
  <si>
    <t>SEBASTIAN RICARDO CARDENAS CUESTA</t>
  </si>
  <si>
    <t>CRISTIAN SANTIAGO BUITRAGO CRUZ</t>
  </si>
  <si>
    <t>CARLOS ANDRES CAMERO RUBIANO</t>
  </si>
  <si>
    <t>IVAN MATEO PINZON GONZALEZ</t>
  </si>
  <si>
    <t>LUIS EDUARDO MONTENEGRO CHARRY</t>
  </si>
  <si>
    <t>DIANA YELIXA BARINAS RAMIREZ</t>
  </si>
  <si>
    <t>LUIS CARLOS PARRA DIAZ</t>
  </si>
  <si>
    <t>YESID OSWALDO PLATA BARRERO</t>
  </si>
  <si>
    <t>ZAIRA VALENTINA GUZMAN RODRIGUEZ</t>
  </si>
  <si>
    <t>OSCAR ANDRES CAPERA RODRIGUEZ</t>
  </si>
  <si>
    <t>OLGA BEATRIZ GUTIERREZ TOBAR</t>
  </si>
  <si>
    <t>CLAUDIA LILIANA VERA ROJAS</t>
  </si>
  <si>
    <t>YULY ANDREA DUARTE GONZALEZ</t>
  </si>
  <si>
    <t>JOHANNA MILENA VELASCO HERNANDEZ</t>
  </si>
  <si>
    <t>ANDRES FELIPE SUAREZ DURANGO</t>
  </si>
  <si>
    <t>JUAN CAMILO BARRERA TRIVIÑO</t>
  </si>
  <si>
    <t>FLAVIO ENRIQUE DAZA ROJAS</t>
  </si>
  <si>
    <t>JENNIFER PAOLA MORALES TORRES</t>
  </si>
  <si>
    <t>JORGE ANDRES MORALES ROMERO</t>
  </si>
  <si>
    <t>WILMER ALVAREZ TIRADO</t>
  </si>
  <si>
    <t>SILVANA RIAÑO TOVAR</t>
  </si>
  <si>
    <t>INDIRA AMARIS MARTINEZ</t>
  </si>
  <si>
    <t>VALOR INICIAL DEL CONTRATO</t>
  </si>
  <si>
    <t>VALOR TOTAL DEL CONTRATO</t>
  </si>
  <si>
    <t>VALOR REDUCCIONES AL CONTRATO</t>
  </si>
  <si>
    <t>TIPO DE CONTRATO</t>
  </si>
  <si>
    <t>JOSE ALEJANDRO GARCIA GARCIA</t>
  </si>
  <si>
    <t>CARLOS ARTURO LOPEZ OSPINA</t>
  </si>
  <si>
    <t>DIEGO ARTURO AGUILAR BENAVIDES</t>
  </si>
  <si>
    <t>MAIRA ALEJANDRA TORRES FLOREZ</t>
  </si>
  <si>
    <t>MAYRA ALEJANDRA ANGARITA MIER</t>
  </si>
  <si>
    <t>NICOLAS ALEXANDER OSPINA HIDALGO</t>
  </si>
  <si>
    <t>NICOLAS JAIRO ALVAREZ GONZALEZ</t>
  </si>
  <si>
    <t>SARA NATALIA CASALLAS RODRIGUEZ</t>
  </si>
  <si>
    <t>JULIAN FERNANDO GONZALEZ NIÑO</t>
  </si>
  <si>
    <t>CHIRLEY CHAMORRO MONTOYA</t>
  </si>
  <si>
    <t>DIDIMA VIVAS RIAÑO</t>
  </si>
  <si>
    <t>GIL ROBERTO ARIZA CHAVEZ</t>
  </si>
  <si>
    <t>NICOLAS RUIZ HERNANDEZ</t>
  </si>
  <si>
    <t>PAULA CAMILA OJEDA ROCHA</t>
  </si>
  <si>
    <t>Valor Contratación Rubros de Inversión</t>
  </si>
  <si>
    <t>Valor Contratación Rubros de Funcionamiento</t>
  </si>
  <si>
    <t>Valor Contratación Recurso Externo</t>
  </si>
  <si>
    <t>Valor Contratación Aporte en Especie</t>
  </si>
  <si>
    <t>Valor Contratación Vigencias Futuras</t>
  </si>
  <si>
    <t>Valor Sistema General de Regalias</t>
  </si>
  <si>
    <t>LILIANA RODRIGUEZ BRAVO</t>
  </si>
  <si>
    <t>EUGENIO CASTILLA CANALES</t>
  </si>
  <si>
    <t>NATALIA JIMENEZ ARCINIEGAS</t>
  </si>
  <si>
    <t>ALEJANDRO QUINTERO SALAZAR</t>
  </si>
  <si>
    <t>ELIZABETH MARCIALES DAZA</t>
  </si>
  <si>
    <t>BENJAMIN MALDONADO TORO</t>
  </si>
  <si>
    <t>MARITZA POVEDA GONZALEZ</t>
  </si>
  <si>
    <t>YADIRA RODRIGUEZ LOPEZ</t>
  </si>
  <si>
    <t>RAFAEL BERNARDO SANTOS RUEDA</t>
  </si>
  <si>
    <t>ALIRIO SANCHEZ MARTINEZ</t>
  </si>
  <si>
    <t>LAURA ALEJANDRA MORENO MOLINA</t>
  </si>
  <si>
    <t>DAIRA ROCIO MONTAÑO OCORO</t>
  </si>
  <si>
    <t>Prestación de Servicios Profesionales</t>
  </si>
  <si>
    <t>Prestación de Servicios  de Apoyo a la Gestión</t>
  </si>
  <si>
    <t>https://community.secop.gov.co/Public/Tendering/OpportunityDetail/Index?noticeUID=CO1.NTC.3721572&amp;isFromPublicArea=True&amp;isModal=true&amp;asPopupView=true</t>
  </si>
  <si>
    <t>https://community.secop.gov.co/Public/Tendering/OpportunityDetail/Index?noticeUID=CO1.NTC.3741297&amp;isFromPublicArea=True&amp;isModal=true&amp;asPopupView=true</t>
  </si>
  <si>
    <t>https://community.secop.gov.co/Public/Tendering/OpportunityDetail/Index?noticeUID=CO1.NTC.3742660&amp;isFromPublicArea=True&amp;isModal=true&amp;asPopupView=true</t>
  </si>
  <si>
    <t>https://community.secop.gov.co/Public/Tendering/OpportunityDetail/Index?noticeUID=CO1.NTC.3752933&amp;isFromPublicArea=True&amp;isModal=true&amp;asPopupView=true</t>
  </si>
  <si>
    <t>https://community.secop.gov.co/Public/Tendering/OpportunityDetail/Index?noticeUID=CO1.NTC.3743903&amp;isFromPublicArea=True&amp;isModal=true&amp;asPopupView=true</t>
  </si>
  <si>
    <t>https://community.secop.gov.co/Public/Tendering/OpportunityDetail/Index?noticeUID=CO1.NTC.3751210&amp;isFromPublicArea=True&amp;isModal=true&amp;asPopupView=true</t>
  </si>
  <si>
    <t>https://community.secop.gov.co/Public/Tendering/OpportunityDetail/Index?noticeUID=CO1.NTC.3752187&amp;isFromPublicArea=True&amp;isModal=true&amp;asPopupView=true</t>
  </si>
  <si>
    <t>https://community.secop.gov.co/Public/Tendering/OpportunityDetail/Index?noticeUID=CO1.NTC.3752154&amp;isFromPublicArea=True&amp;isModal=true&amp;asPopupView=true</t>
  </si>
  <si>
    <t>https://community.secop.gov.co/Public/Tendering/OpportunityDetail/Index?noticeUID=CO1.NTC.3754264&amp;isFromPublicArea=True&amp;isModal=true&amp;asPopupView=true</t>
  </si>
  <si>
    <t>https://community.secop.gov.co/Public/Tendering/OpportunityDetail/Index?noticeUID=CO1.NTC.3754328&amp;isFromPublicArea=True&amp;isModal=true&amp;asPopupView=true</t>
  </si>
  <si>
    <t>https://community.secop.gov.co/Public/Tendering/OpportunityDetail/Index?noticeUID=CO1.NTC.3756071&amp;isFromPublicArea=True&amp;isModal=true&amp;asPopupView=true</t>
  </si>
  <si>
    <t>https://community.secop.gov.co/Public/Tendering/OpportunityDetail/Index?noticeUID=CO1.NTC.3789411&amp;isFromPublicArea=True&amp;isModal=true&amp;asPopupView=true</t>
  </si>
  <si>
    <t>https://community.secop.gov.co/Public/Tendering/OpportunityDetail/Index?noticeUID=CO1.NTC.3789368&amp;isFromPublicArea=True&amp;isModal=true&amp;asPopupView=true</t>
  </si>
  <si>
    <t>https://community.secop.gov.co/Public/Tendering/OpportunityDetail/Index?noticeUID=CO1.NTC.3789670&amp;isFromPublicArea=True&amp;isModal=true&amp;asPopupView=true</t>
  </si>
  <si>
    <t>https://community.secop.gov.co/Public/Tendering/OpportunityDetail/Index?noticeUID=CO1.NTC.3789966&amp;isFromPublicArea=True&amp;isModal=true&amp;asPopupView=true</t>
  </si>
  <si>
    <t>https://community.secop.gov.co/Public/Tendering/OpportunityDetail/Index?noticeUID=CO1.NTC.3790252&amp;isFromPublicArea=True&amp;isModal=true&amp;asPopupView=true</t>
  </si>
  <si>
    <t>https://community.secop.gov.co/Public/Tendering/OpportunityDetail/Index?noticeUID=CO1.NTC.3794514&amp;isFromPublicArea=True&amp;isModal=true&amp;asPopupView=true</t>
  </si>
  <si>
    <t>https://community.secop.gov.co/Public/Tendering/OpportunityDetail/Index?noticeUID=CO1.NTC.3766171&amp;isFromPublicArea=True&amp;isModal=true&amp;asPopupView=true</t>
  </si>
  <si>
    <t>https://community.secop.gov.co/Public/Tendering/OpportunityDetail/Index?noticeUID=CO1.NTC.3765314&amp;isFromPublicArea=True&amp;isModal=true&amp;asPopupView=true</t>
  </si>
  <si>
    <t>https://community.secop.gov.co/Public/Tendering/OpportunityDetail/Index?noticeUID=CO1.NTC.3765294&amp;isFromPublicArea=True&amp;isModal=true&amp;asPopupView=true</t>
  </si>
  <si>
    <t>https://community.secop.gov.co/Public/Tendering/OpportunityDetail/Index?noticeUID=CO1.NTC.3765842&amp;isFromPublicArea=True&amp;isModal=true&amp;asPopupView=true</t>
  </si>
  <si>
    <t>https://community.secop.gov.co/Public/Tendering/OpportunityDetail/Index?noticeUID=CO1.NTC.3769587&amp;isFromPublicArea=True&amp;isModal=true&amp;asPopupView=true</t>
  </si>
  <si>
    <t>https://community.secop.gov.co/Public/Tendering/OpportunityDetail/Index?noticeUID=CO1.NTC.3769784&amp;isFromPublicArea=True&amp;isModal=true&amp;asPopupView=true</t>
  </si>
  <si>
    <t>https://community.secop.gov.co/Public/Tendering/OpportunityDetail/Index?noticeUID=CO1.NTC.3768601&amp;isFromPublicArea=True&amp;isModal=true&amp;asPopupView=true</t>
  </si>
  <si>
    <t>https://community.secop.gov.co/Public/Tendering/OpportunityDetail/Index?noticeUID=CO1.NTC.3770782&amp;isFromPublicArea=True&amp;isModal=true&amp;asPopupView=true</t>
  </si>
  <si>
    <t>https://community.secop.gov.co/Public/Tendering/OpportunityDetail/Index?noticeUID=CO1.NTC.3766002&amp;isFromPublicArea=True&amp;isModal=true&amp;asPopupView=true</t>
  </si>
  <si>
    <t>https://community.secop.gov.co/Public/Tendering/OpportunityDetail/Index?noticeUID=CO1.NTC.3766824&amp;isFromPublicArea=True&amp;isModal=true&amp;asPopupView=true</t>
  </si>
  <si>
    <t>https://community.secop.gov.co/Public/Tendering/OpportunityDetail/Index?noticeUID=CO1.NTC.3770743&amp;isFromPublicArea=True&amp;isModal=true&amp;asPopupView=true</t>
  </si>
  <si>
    <t>https://community.secop.gov.co/Public/Tendering/OpportunityDetail/Index?noticeUID=CO1.NTC.3777532&amp;isFromPublicArea=True&amp;isModal=true&amp;asPopupView=true</t>
  </si>
  <si>
    <t>https://community.secop.gov.co/Public/Tendering/OpportunityDetail/Index?noticeUID=CO1.NTC.3776049&amp;isFromPublicArea=True&amp;isModal=true&amp;asPopupView=true</t>
  </si>
  <si>
    <t>https://community.secop.gov.co/Public/Tendering/OpportunityDetail/Index?noticeUID=CO1.NTC.3776116&amp;isFromPublicArea=True&amp;isModal=true&amp;asPopupView=true</t>
  </si>
  <si>
    <t>https://community.secop.gov.co/Public/Tendering/OpportunityDetail/Index?noticeUID=CO1.NTC.3776405&amp;isFromPublicArea=True&amp;isModal=true&amp;asPopupView=true</t>
  </si>
  <si>
    <t>https://community.secop.gov.co/Public/Tendering/OpportunityDetail/Index?noticeUID=CO1.NTC.3776345&amp;isFromPublicArea=True&amp;isModal=true&amp;asPopupView=true</t>
  </si>
  <si>
    <t>https://community.secop.gov.co/Public/Tendering/OpportunityDetail/Index?noticeUID=CO1.NTC.3776500&amp;isFromPublicArea=True&amp;isModal=true&amp;asPopupView=true</t>
  </si>
  <si>
    <t>https://community.secop.gov.co/Public/Tendering/OpportunityDetail/Index?noticeUID=CO1.NTC.3777946&amp;isFromPublicArea=True&amp;isModal=true&amp;asPopupView=true</t>
  </si>
  <si>
    <t>https://community.secop.gov.co/Public/Tendering/OpportunityDetail/Index?noticeUID=CO1.NTC.3776700&amp;isFromPublicArea=True&amp;isModal=true&amp;asPopupView=true</t>
  </si>
  <si>
    <t>https://community.secop.gov.co/Public/Tendering/OpportunityDetail/Index?noticeUID=CO1.NTC.3778060&amp;isFromPublicArea=True&amp;isModal=true&amp;asPopupView=true</t>
  </si>
  <si>
    <t>https://community.secop.gov.co/Public/Tendering/OpportunityDetail/Index?noticeUID=CO1.NTC.3782189&amp;isFromPublicArea=True&amp;isModal=true&amp;asPopupView=true</t>
  </si>
  <si>
    <t>https://community.secop.gov.co/Public/Tendering/OpportunityDetail/Index?noticeUID=CO1.NTC.3782364&amp;isFromPublicArea=True&amp;isModal=true&amp;asPopupView=true</t>
  </si>
  <si>
    <t>https://community.secop.gov.co/Public/Tendering/OpportunityDetail/Index?noticeUID=CO1.NTC.3784591&amp;isFromPublicArea=True&amp;isModal=true&amp;asPopupView=true</t>
  </si>
  <si>
    <t>https://community.secop.gov.co/Public/Tendering/OpportunityDetail/Index?noticeUID=CO1.NTC.3785563&amp;isFromPublicArea=True&amp;isModal=true&amp;asPopupView=true</t>
  </si>
  <si>
    <t>https://community.secop.gov.co/Public/Tendering/OpportunityDetail/Index?noticeUID=CO1.NTC.3794634&amp;isFromPublicArea=True&amp;isModal=true&amp;asPopupView=true</t>
  </si>
  <si>
    <t>https://community.secop.gov.co/Public/Tendering/OpportunityDetail/Index?noticeUID=CO1.NTC.3794720&amp;isFromPublicArea=True&amp;isModal=true&amp;asPopupView=true</t>
  </si>
  <si>
    <t>https://community.secop.gov.co/Public/Tendering/OpportunityDetail/Index?noticeUID=CO1.NTC.3794330&amp;isFromPublicArea=True&amp;isModal=true&amp;asPopupView=true</t>
  </si>
  <si>
    <t>https://community.secop.gov.co/Public/Tendering/OpportunityDetail/Index?noticeUID=CO1.NTC.3794335&amp;isFromPublicArea=True&amp;isModal=true&amp;asPopupView=true</t>
  </si>
  <si>
    <t>https://community.secop.gov.co/Public/Tendering/OpportunityDetail/Index?noticeUID=CO1.NTC.3797210&amp;isFromPublicArea=True&amp;isModal=true&amp;asPopupView=true</t>
  </si>
  <si>
    <t>https://community.secop.gov.co/Public/Tendering/OpportunityDetail/Index?noticeUID=CO1.NTC.3801683&amp;isFromPublicArea=True&amp;isModal=true&amp;asPopupView=true</t>
  </si>
  <si>
    <t>https://community.secop.gov.co/Public/Tendering/OpportunityDetail/Index?noticeUID=CO1.NTC.3802080&amp;isFromPublicArea=True&amp;isModal=true&amp;asPopupView=true</t>
  </si>
  <si>
    <t>https://community.secop.gov.co/Public/Tendering/OpportunityDetail/Index?noticeUID=CO1.NTC.3802545&amp;isFromPublicArea=True&amp;isModal=true&amp;asPopupView=true</t>
  </si>
  <si>
    <t>https://community.secop.gov.co/Public/Tendering/OpportunityDetail/Index?noticeUID=CO1.NTC.3802561&amp;isFromPublicArea=True&amp;isModal=true&amp;asPopupView=true</t>
  </si>
  <si>
    <t>https://community.secop.gov.co/Public/Tendering/OpportunityDetail/Index?noticeUID=CO1.NTC.3802657&amp;isFromPublicArea=True&amp;isModal=true&amp;asPopupView=true</t>
  </si>
  <si>
    <t>https://community.secop.gov.co/Public/Tendering/OpportunityDetail/Index?noticeUID=CO1.NTC.3802587&amp;isFromPublicArea=True&amp;isModal=true&amp;asPopupView=true</t>
  </si>
  <si>
    <t>https://community.secop.gov.co/Public/Tendering/OpportunityDetail/Index?noticeUID=CO1.NTC.3803102&amp;isFromPublicArea=True&amp;isModal=true&amp;asPopupView=true</t>
  </si>
  <si>
    <t>https://community.secop.gov.co/Public/Tendering/OpportunityDetail/Index?noticeUID=CO1.NTC.3800792&amp;isFromPublicArea=True&amp;isModal=true&amp;asPopupView=true</t>
  </si>
  <si>
    <t>https://community.secop.gov.co/Public/Tendering/OpportunityDetail/Index?noticeUID=CO1.NTC.3803112&amp;isFromPublicArea=True&amp;isModal=true&amp;asPopupView=true</t>
  </si>
  <si>
    <t>https://community.secop.gov.co/Public/Tendering/OpportunityDetail/Index?noticeUID=CO1.NTC.3795792&amp;isFromPublicArea=True&amp;isModal=true&amp;asPopupView=true</t>
  </si>
  <si>
    <t>https://community.secop.gov.co/Public/Tendering/OpportunityDetail/Index?noticeUID=CO1.NTC.3802933&amp;isFromPublicArea=True&amp;isModal=true&amp;asPopupView=true</t>
  </si>
  <si>
    <t>https://community.secop.gov.co/Public/Tendering/OpportunityDetail/Index?noticeUID=CO1.NTC.3795675&amp;isFromPublicArea=True&amp;isModal=true&amp;asPopupView=true</t>
  </si>
  <si>
    <t>https://community.secop.gov.co/Public/Tendering/OpportunityDetail/Index?noticeUID=CO1.NTC.3796180&amp;isFromPublicArea=True&amp;isModal=true&amp;asPopupView=true</t>
  </si>
  <si>
    <t>https://community.secop.gov.co/Public/Tendering/OpportunityDetail/Index?noticeUID=CO1.NTC.3787521&amp;isFromPublicArea=True&amp;isModal=true&amp;asPopupView=true</t>
  </si>
  <si>
    <t>https://community.secop.gov.co/Public/Tendering/OpportunityDetail/Index?noticeUID=CO1.NTC.3787687&amp;isFromPublicArea=True&amp;isModal=true&amp;asPopupView=true</t>
  </si>
  <si>
    <t>https://community.secop.gov.co/Public/Tendering/OpportunityDetail/Index?noticeUID=CO1.NTC.3790061&amp;isFromPublicArea=True&amp;isModal=true&amp;asPopupView=true</t>
  </si>
  <si>
    <t>https://community.secop.gov.co/Public/Tendering/OpportunityDetail/Index?noticeUID=CO1.NTC.3790915&amp;isFromPublicArea=True&amp;isModal=true&amp;asPopupView=true</t>
  </si>
  <si>
    <t>https://community.secop.gov.co/Public/Tendering/OpportunityDetail/Index?noticeUID=CO1.NTC.3797049&amp;isFromPublicArea=True&amp;isModal=true&amp;asPopupView=true</t>
  </si>
  <si>
    <t>https://community.secop.gov.co/Public/Tendering/OpportunityDetail/Index?noticeUID=CO1.NTC.3797080&amp;isFromPublicArea=True&amp;isModal=true&amp;asPopupView=true</t>
  </si>
  <si>
    <t>https://community.secop.gov.co/Public/Tendering/OpportunityDetail/Index?noticeUID=CO1.NTC.3793163&amp;isFromPublicArea=True&amp;isModal=true&amp;asPopupView=true</t>
  </si>
  <si>
    <t>https://community.secop.gov.co/Public/Tendering/OpportunityDetail/Index?noticeUID=CO1.NTC.3797133&amp;isFromPublicArea=True&amp;isModal=true&amp;asPopupView=true</t>
  </si>
  <si>
    <t>https://community.secop.gov.co/Public/Tendering/OpportunityDetail/Index?noticeUID=CO1.NTC.3797091&amp;isFromPublicArea=True&amp;isModal=true&amp;asPopupView=true</t>
  </si>
  <si>
    <t>https://community.secop.gov.co/Public/Tendering/OpportunityDetail/Index?noticeUID=CO1.NTC.3803914&amp;isFromPublicArea=True&amp;isModal=False</t>
  </si>
  <si>
    <t>https://community.secop.gov.co/Public/Tendering/OpportunityDetail/Index?noticeUID=CO1.NTC.3795671&amp;isFromPublicArea=True&amp;isModal=true&amp;asPopupView=true</t>
  </si>
  <si>
    <t>https://community.secop.gov.co/Public/Tendering/OpportunityDetail/Index?noticeUID=CO1.NTC.3795457&amp;isFromPublicArea=True&amp;isModal=true&amp;asPopupView=true</t>
  </si>
  <si>
    <t>https://community.secop.gov.co/Public/Tendering/OpportunityDetail/Index?noticeUID=CO1.NTC.3796048&amp;isFromPublicArea=True&amp;isModal=true&amp;asPopupView=true</t>
  </si>
  <si>
    <t>https://community.secop.gov.co/Public/Tendering/OpportunityDetail/Index?noticeUID=CO1.NTC.3795966&amp;isFromPublicArea=True&amp;isModal=true&amp;asPopupView=true</t>
  </si>
  <si>
    <t>https://community.secop.gov.co/Public/Tendering/OpportunityDetail/Index?noticeUID=CO1.NTC.3796311&amp;isFromPublicArea=True&amp;isModal=true&amp;asPopupView=true</t>
  </si>
  <si>
    <t>https://community.secop.gov.co/Public/Tendering/OpportunityDetail/Index?noticeUID=CO1.NTC.3796151&amp;isFromPublicArea=True&amp;isModal=true&amp;asPopupView=true</t>
  </si>
  <si>
    <t>https://community.secop.gov.co/Public/Tendering/OpportunityDetail/Index?noticeUID=CO1.NTC.3796324&amp;isFromPublicArea=True&amp;isModal=true&amp;asPopupView=true</t>
  </si>
  <si>
    <t>https://community.secop.gov.co/Public/Tendering/OpportunityDetail/Index?noticeUID=CO1.NTC.3796163&amp;isFromPublicArea=True&amp;isModal=true&amp;asPopupView=true</t>
  </si>
  <si>
    <t>https://community.secop.gov.co/Public/Tendering/OpportunityDetail/Index?noticeUID=CO1.NTC.3796335&amp;isFromPublicArea=True&amp;isModal=true&amp;asPopupView=true</t>
  </si>
  <si>
    <t>https://community.secop.gov.co/Public/Tendering/OpportunityDetail/Index?noticeUID=CO1.NTC.3818398&amp;isFromPublicArea=True&amp;isModal=true&amp;asPopupView=true</t>
  </si>
  <si>
    <t>https://community.secop.gov.co/Public/Tendering/OpportunityDetail/Index?noticeUID=CO1.NTC.3804244&amp;isFromPublicArea=True&amp;isModal=False</t>
  </si>
  <si>
    <t>https://community.secop.gov.co/Public/Tendering/OpportunityDetail/Index?noticeUID=CO1.NTC.3804143&amp;isFromPublicArea=True&amp;isModal=False</t>
  </si>
  <si>
    <t>https://community.secop.gov.co/Public/Tendering/OpportunityDetail/Index?noticeUID=CO1.NTC.3804530&amp;isFromPublicArea=True&amp;isModal=False</t>
  </si>
  <si>
    <t>https://community.secop.gov.co/Public/Tendering/OpportunityDetail/Index?noticeUID=CO1.NTC.3818488&amp;isFromPublicArea=True&amp;isModal=true&amp;asPopupView=true</t>
  </si>
  <si>
    <t>https://community.secop.gov.co/Public/Tendering/OpportunityDetail/Index?noticeUID=CO1.NTC.3804489&amp;isFromPublicArea=True&amp;isModal=False</t>
  </si>
  <si>
    <t>https://community.secop.gov.co/Public/Tendering/OpportunityDetail/Index?noticeUID=CO1.NTC.3804981&amp;isFromPublicArea=True&amp;isModal=False</t>
  </si>
  <si>
    <t>https://community.secop.gov.co/Public/Tendering/OpportunityDetail/Index?noticeUID=CO1.NTC.3805523&amp;isFromPublicArea=True&amp;isModal=False</t>
  </si>
  <si>
    <t>https://community.secop.gov.co/Public/Tendering/OpportunityDetail/Index?noticeUID=CO1.NTC.3802781&amp;isFromPublicArea=True&amp;isModal=true&amp;asPopupView=true</t>
  </si>
  <si>
    <t>https://community.secop.gov.co/Public/Tendering/OpportunityDetail/Index?noticeUID=CO1.NTC.3801109&amp;isFromPublicArea=True&amp;isModal=true&amp;asPopupView=true</t>
  </si>
  <si>
    <t>https://community.secop.gov.co/Public/Tendering/OpportunityDetail/Index?noticeUID=CO1.NTC.3805813&amp;isFromPublicArea=True&amp;isModal=False</t>
  </si>
  <si>
    <t>https://community.secop.gov.co/Public/Tendering/OpportunityDetail/Index?noticeUID=CO1.NTC.3805964&amp;isFromPublicArea=True&amp;isModal=False</t>
  </si>
  <si>
    <t>https://community.secop.gov.co/Public/Tendering/OpportunityDetail/Index?noticeUID=CO1.NTC.3806999&amp;isFromPublicArea=True&amp;isModal=true&amp;asPopupView=true</t>
  </si>
  <si>
    <t>https://community.secop.gov.co/Public/Tendering/OpportunityDetail/Index?noticeUID=CO1.NTC.3807702&amp;isFromPublicArea=True&amp;isModal=true&amp;asPopupView=true</t>
  </si>
  <si>
    <t>https://community.secop.gov.co/Public/Tendering/OpportunityDetail/Index?noticeUID=CO1.NTC.3807482&amp;isFromPublicArea=True&amp;isModal=true&amp;asPopupView=true</t>
  </si>
  <si>
    <t>https://community.secop.gov.co/Public/Tendering/OpportunityDetail/Index?noticeUID=CO1.NTC.3806712&amp;isFromPublicArea=True&amp;isModal=False</t>
  </si>
  <si>
    <t>https://community.secop.gov.co/Public/Tendering/OpportunityDetail/Index?noticeUID=CO1.NTC.3806817&amp;isFromPublicArea=True&amp;isModal=False</t>
  </si>
  <si>
    <t>https://community.secop.gov.co/Public/Tendering/OpportunityDetail/Index?noticeUID=CO1.NTC.3806838&amp;isFromPublicArea=True&amp;isModal=False</t>
  </si>
  <si>
    <t>https://community.secop.gov.co/Public/Tendering/OpportunityDetail/Index?noticeUID=CO1.NTC.3807209&amp;isFromPublicArea=True&amp;isModal=False</t>
  </si>
  <si>
    <t>https://community.secop.gov.co/Public/Tendering/OpportunityDetail/Index?noticeUID=CO1.NTC.3805667&amp;isFromPublicArea=True&amp;isModal=False</t>
  </si>
  <si>
    <t>https://community.secop.gov.co/Public/Tendering/OpportunityDetail/Index?noticeUID=CO1.NTC.3822443&amp;isFromPublicArea=True&amp;isModal=true&amp;asPopupView=true</t>
  </si>
  <si>
    <t>https://community.secop.gov.co/Public/Tendering/OpportunityDetail/Index?noticeUID=CO1.NTC.3816736&amp;isFromPublicArea=True&amp;isModal=true&amp;asPopupView=true</t>
  </si>
  <si>
    <t>https://community.secop.gov.co/Public/Tendering/OpportunityDetail/Index?noticeUID=CO1.NTC.3816739&amp;isFromPublicArea=True&amp;isModal=true&amp;asPopupView=true</t>
  </si>
  <si>
    <t>https://community.secop.gov.co/Public/Tendering/OpportunityDetail/Index?noticeUID=CO1.NTC.3817043&amp;isFromPublicArea=True&amp;isModal=true&amp;asPopupView=true</t>
  </si>
  <si>
    <t>https://community.secop.gov.co/Public/Tendering/OpportunityDetail/Index?noticeUID=CO1.NTC.3817049&amp;isFromPublicArea=True&amp;isModal=true&amp;asPopupView=true</t>
  </si>
  <si>
    <t>https://community.secop.gov.co/Public/Tendering/OpportunityDetail/Index?noticeUID=CO1.NTC.3841093&amp;isFromPublicArea=True&amp;isModal=true&amp;asPopupView=true</t>
  </si>
  <si>
    <t>https://community.secop.gov.co/Public/Tendering/OpportunityDetail/Index?noticeUID=CO1.NTC.3841703&amp;isFromPublicArea=True&amp;isModal=true&amp;asPopupView=true</t>
  </si>
  <si>
    <t>https://community.secop.gov.co/Public/Tendering/OpportunityDetail/Index?noticeUID=CO1.NTC.3841640&amp;isFromPublicArea=True&amp;isModal=true&amp;asPopupView=true</t>
  </si>
  <si>
    <t>https://community.secop.gov.co/Public/Tendering/OpportunityDetail/Index?noticeUID=CO1.NTC.3808775&amp;isFromPublicArea=True&amp;isModal=true&amp;asPopupView=true</t>
  </si>
  <si>
    <t>https://community.secop.gov.co/Public/Tendering/OpportunityDetail/Index?noticeUID=CO1.NTC.3809446&amp;isFromPublicArea=True&amp;isModal=true&amp;asPopupView=true</t>
  </si>
  <si>
    <t>https://community.secop.gov.co/Public/Tendering/OpportunityDetail/Index?noticeUID=CO1.NTC.3808707&amp;isFromPublicArea=True&amp;isModal=true&amp;asPopupView=true</t>
  </si>
  <si>
    <t>https://community.secop.gov.co/Public/Tendering/OpportunityDetail/Index?noticeUID=CO1.NTC.3808997&amp;isFromPublicArea=True&amp;isModal=true&amp;asPopupView=true</t>
  </si>
  <si>
    <t>https://community.secop.gov.co/Public/Tendering/OpportunityDetail/Index?noticeUID=CO1.NTC.3809513&amp;isFromPublicArea=True&amp;isModal=true&amp;asPopupView=true</t>
  </si>
  <si>
    <t>https://community.secop.gov.co/Public/Tendering/OpportunityDetail/Index?noticeUID=CO1.NTC.3810996&amp;isFromPublicArea=True&amp;isModal=true&amp;asPopupView=true</t>
  </si>
  <si>
    <t>https://community.secop.gov.co/Public/Tendering/OpportunityDetail/Index?noticeUID=CO1.NTC.3811896&amp;isFromPublicArea=True&amp;isModal=true&amp;asPopupView=true</t>
  </si>
  <si>
    <t>https://community.secop.gov.co/Public/Tendering/OpportunityDetail/Index?noticeUID=CO1.NTC.3811900&amp;isFromPublicArea=True&amp;isModal=true&amp;asPopupView=true</t>
  </si>
  <si>
    <t>https://community.secop.gov.co/Public/Tendering/OpportunityDetail/Index?noticeUID=CO1.NTC.3821494&amp;isFromPublicArea=True&amp;isModal=true&amp;asPopupView=true</t>
  </si>
  <si>
    <t>https://community.secop.gov.co/Public/Tendering/OpportunityDetail/Index?noticeUID=CO1.NTC.3821652&amp;isFromPublicArea=True&amp;isModal=true&amp;asPopupView=true</t>
  </si>
  <si>
    <t>https://community.secop.gov.co/Public/Tendering/OpportunityDetail/Index?noticeUID=CO1.NTC.3841300&amp;isFromPublicArea=True&amp;isModal=true&amp;asPopupView=true</t>
  </si>
  <si>
    <t>https://community.secop.gov.co/Public/Tendering/OpportunityDetail/Index?noticeUID=CO1.NTC.3841453&amp;isFromPublicArea=True&amp;isModal=true&amp;asPopupView=true</t>
  </si>
  <si>
    <t>https://community.secop.gov.co/Public/Tendering/OpportunityDetail/Index?noticeUID=CO1.NTC.3842010&amp;isFromPublicArea=True&amp;isModal=true&amp;asPopupView=true</t>
  </si>
  <si>
    <t>https://community.secop.gov.co/Public/Tendering/OpportunityDetail/Index?noticeUID=CO1.NTC.3842242&amp;isFromPublicArea=True&amp;isModal=true&amp;asPopupView=true</t>
  </si>
  <si>
    <t>https://community.secop.gov.co/Public/Tendering/OpportunityDetail/Index?noticeUID=CO1.NTC.3842193&amp;isFromPublicArea=True&amp;isModal=true&amp;asPopupView=true</t>
  </si>
  <si>
    <t>https://community.secop.gov.co/Public/Tendering/OpportunityDetail/Index?noticeUID=CO1.NTC.3842535&amp;isFromPublicArea=True&amp;isModal=true&amp;asPopupView=true</t>
  </si>
  <si>
    <t>https://community.secop.gov.co/Public/Tendering/OpportunityDetail/Index?noticeUID=CO1.NTC.3831149&amp;isFromPublicArea=True&amp;isModal=true&amp;asPopupView=true</t>
  </si>
  <si>
    <t>https://community.secop.gov.co/Public/Tendering/OpportunityDetail/Index?noticeUID=CO1.NTC.3831247&amp;isFromPublicArea=True&amp;isModal=true&amp;asPopupView=true</t>
  </si>
  <si>
    <t>https://community.secop.gov.co/Public/Tendering/OpportunityDetail/Index?noticeUID=CO1.NTC.3831333&amp;isFromPublicArea=True&amp;isModal=true&amp;asPopupView=true</t>
  </si>
  <si>
    <t>https://community.secop.gov.co/Public/Tendering/OpportunityDetail/Index?noticeUID=CO1.NTC.3831339&amp;isFromPublicArea=True&amp;isModal=true&amp;asPopupView=true</t>
  </si>
  <si>
    <t>https://community.secop.gov.co/Public/Tendering/OpportunityDetail/Index?noticeUID=CO1.NTC.3831342&amp;isFromPublicArea=True&amp;isModal=true&amp;asPopupView=true</t>
  </si>
  <si>
    <t>https://community.secop.gov.co/Public/Tendering/OpportunityDetail/Index?noticeUID=CO1.NTC.3841130&amp;isFromPublicArea=True&amp;isModal=true&amp;asPopupView=true</t>
  </si>
  <si>
    <t>https://community.secop.gov.co/Public/Tendering/OpportunityDetail/Index?noticeUID=CO1.NTC.3819346&amp;isFromPublicArea=True&amp;isModal=true&amp;asPopupView=true</t>
  </si>
  <si>
    <t>https://community.secop.gov.co/Public/Tendering/OpportunityDetail/Index?noticeUID=CO1.NTC.3819446&amp;isFromPublicArea=True&amp;isModal=true&amp;asPopupView=true</t>
  </si>
  <si>
    <t>https://community.secop.gov.co/Public/Tendering/OpportunityDetail/Index?noticeUID=CO1.NTC.3819948&amp;isFromPublicArea=True&amp;isModal=true&amp;asPopupView=true</t>
  </si>
  <si>
    <t>https://community.secop.gov.co/Public/Tendering/OpportunityDetail/Index?noticeUID=CO1.NTC.3819296&amp;isFromPublicArea=True&amp;isModal=true&amp;asPopupView=true</t>
  </si>
  <si>
    <t>https://community.secop.gov.co/Public/Tendering/OpportunityDetail/Index?noticeUID=CO1.NTC.3821231&amp;isFromPublicArea=True&amp;isModal=true&amp;asPopupView=true</t>
  </si>
  <si>
    <t>https://community.secop.gov.co/Public/Tendering/OpportunityDetail/Index?noticeUID=CO1.NTC.3821908&amp;isFromPublicArea=True&amp;isModal=true&amp;asPopupView=true</t>
  </si>
  <si>
    <t>https://community.secop.gov.co/Public/Tendering/OpportunityDetail/Index?noticeUID=CO1.NTC.3820851&amp;isFromPublicArea=True&amp;isModal=true&amp;asPopupView=true</t>
  </si>
  <si>
    <t>https://community.secop.gov.co/Public/Tendering/OpportunityDetail/Index?noticeUID=CO1.NTC.3821325&amp;isFromPublicArea=True&amp;isModal=true&amp;asPopupView=true</t>
  </si>
  <si>
    <t>https://community.secop.gov.co/Public/Tendering/OpportunityDetail/Index?noticeUID=CO1.NTC.3821409&amp;isFromPublicArea=True&amp;isModal=true&amp;asPopupView=true</t>
  </si>
  <si>
    <t>https://community.secop.gov.co/Public/Tendering/OpportunityDetail/Index?noticeUID=CO1.NTC.3821076&amp;isFromPublicArea=True&amp;isModal=true&amp;asPopupView=true</t>
  </si>
  <si>
    <t>https://community.secop.gov.co/Public/Tendering/OpportunityDetail/Index?noticeUID=CO1.NTC.3823146&amp;isFromPublicArea=True&amp;isModal=true&amp;asPopupView=true</t>
  </si>
  <si>
    <t>https://community.secop.gov.co/Public/Tendering/OpportunityDetail/Index?noticeUID=CO1.NTC.3829965&amp;isFromPublicArea=True&amp;isModal=true&amp;asPopupView=true</t>
  </si>
  <si>
    <t>https://community.secop.gov.co/Public/Tendering/OpportunityDetail/Index?noticeUID=CO1.NTC.3830310&amp;isFromPublicArea=True&amp;isModal=true&amp;asPopupView=true</t>
  </si>
  <si>
    <t>https://community.secop.gov.co/Public/Tendering/OpportunityDetail/Index?noticeUID=CO1.NTC.3826295&amp;isFromPublicArea=True&amp;isModal=true&amp;asPopupView=true</t>
  </si>
  <si>
    <t>https://community.secop.gov.co/Public/Tendering/OpportunityDetail/Index?noticeUID=CO1.NTC.3826072&amp;isFromPublicArea=True&amp;isModal=true&amp;asPopupView=true</t>
  </si>
  <si>
    <t>https://community.secop.gov.co/Public/Tendering/OpportunityDetail/Index?noticeUID=CO1.NTC.3821587&amp;isFromPublicArea=True&amp;isModal=true&amp;asPopupView=true</t>
  </si>
  <si>
    <t>https://community.secop.gov.co/Public/Tendering/OpportunityDetail/Index?noticeUID=CO1.NTC.3822177&amp;isFromPublicArea=True&amp;isModal=true&amp;asPopupView=true</t>
  </si>
  <si>
    <t>https://community.secop.gov.co/Public/Tendering/OpportunityDetail/Index?noticeUID=CO1.NTC.3842197&amp;isFromPublicArea=True&amp;isModal=true&amp;asPopupView=true</t>
  </si>
  <si>
    <t>https://community.secop.gov.co/Public/Tendering/OpportunityDetail/Index?noticeUID=CO1.NTC.3832221&amp;isFromPublicArea=True&amp;isModal=true&amp;asPopupView=true</t>
  </si>
  <si>
    <t>https://community.secop.gov.co/Public/Tendering/OpportunityDetail/Index?noticeUID=CO1.NTC.3835099&amp;isFromPublicArea=True&amp;isModal=true&amp;asPopupView=true</t>
  </si>
  <si>
    <t>https://community.secop.gov.co/Public/Tendering/OpportunityDetail/Index?noticeUID=CO1.NTC.3832547&amp;isFromPublicArea=True&amp;isModal=true&amp;asPopupView=true</t>
  </si>
  <si>
    <t>https://community.secop.gov.co/Public/Tendering/OpportunityDetail/Index?noticeUID=CO1.NTC.3832620&amp;isFromPublicArea=True&amp;isModal=true&amp;asPopupView=true</t>
  </si>
  <si>
    <t>https://community.secop.gov.co/Public/Tendering/OpportunityDetail/Index?noticeUID=CO1.NTC.3834010&amp;isFromPublicArea=True&amp;isModal=true&amp;asPopupView=true</t>
  </si>
  <si>
    <t>https://community.secop.gov.co/Public/Tendering/OpportunityDetail/Index?noticeUID=CO1.NTC.3834961&amp;isFromPublicArea=True&amp;isModal=true&amp;asPopupView=true</t>
  </si>
  <si>
    <t>https://community.secop.gov.co/Public/Tendering/OpportunityDetail/Index?noticeUID=CO1.NTC.3858976&amp;isFromPublicArea=True&amp;isModal=true&amp;asPopupView=true</t>
  </si>
  <si>
    <t>https://community.secop.gov.co/Public/Tendering/OpportunityDetail/Index?noticeUID=CO1.NTC.3838261&amp;isFromPublicArea=True&amp;isModal=true&amp;asPopupView=true</t>
  </si>
  <si>
    <t>https://community.secop.gov.co/Public/Tendering/OpportunityDetail/Index?noticeUID=CO1.NTC.3840735&amp;isFromPublicArea=True&amp;isModal=true&amp;asPopupView=true</t>
  </si>
  <si>
    <t>https://community.secop.gov.co/Public/Tendering/OpportunityDetail/Index?noticeUID=CO1.NTC.3840859&amp;isFromPublicArea=True&amp;isModal=true&amp;asPopupView=true</t>
  </si>
  <si>
    <t>https://community.secop.gov.co/Public/Tendering/OpportunityDetail/Index?noticeUID=CO1.NTC.3841024&amp;isFromPublicArea=True&amp;isModal=true&amp;asPopupView=true</t>
  </si>
  <si>
    <t>https://community.secop.gov.co/Public/Tendering/OpportunityDetail/Index?noticeUID=CO1.NTC.3840971&amp;isFromPublicArea=True&amp;isModal=true&amp;asPopupView=true</t>
  </si>
  <si>
    <t>https://community.secop.gov.co/Public/Tendering/OpportunityDetail/Index?noticeUID=CO1.NTC.3840029&amp;isFromPublicArea=True&amp;isModal=true&amp;asPopupView=true</t>
  </si>
  <si>
    <t>https://community.secop.gov.co/Public/Tendering/OpportunityDetail/Index?noticeUID=CO1.NTC.3845435&amp;isFromPublicArea=True&amp;isModal=true&amp;asPopupView=true</t>
  </si>
  <si>
    <t>https://community.secop.gov.co/Public/Tendering/OpportunityDetail/Index?noticeUID=CO1.NTC.3840920&amp;isFromPublicArea=True&amp;isModal=true&amp;asPopupView=true</t>
  </si>
  <si>
    <t>https://community.secop.gov.co/Public/Tendering/OpportunityDetail/Index?noticeUID=CO1.NTC.3842627&amp;isFromPublicArea=True&amp;isModal=true&amp;asPopupView=true</t>
  </si>
  <si>
    <t>https://community.secop.gov.co/Public/Tendering/OpportunityDetail/Index?noticeUID=CO1.NTC.3842636&amp;isFromPublicArea=True&amp;isModal=true&amp;asPopupView=true</t>
  </si>
  <si>
    <t>https://community.secop.gov.co/Public/Tendering/OpportunityDetail/Index?noticeUID=CO1.NTC.3844739&amp;isFromPublicArea=True&amp;isModal=true&amp;asPopupView=true</t>
  </si>
  <si>
    <t>https://community.secop.gov.co/Public/Tendering/OpportunityDetail/Index?noticeUID=CO1.NTC.3844857&amp;isFromPublicArea=True&amp;isModal=true&amp;asPopupView=true</t>
  </si>
  <si>
    <t>https://community.secop.gov.co/Public/Tendering/OpportunityDetail/Index?noticeUID=CO1.NTC.3845007&amp;isFromPublicArea=True&amp;isModal=true&amp;asPopupView=true</t>
  </si>
  <si>
    <t>https://community.secop.gov.co/Public/Tendering/OpportunityDetail/Index?noticeUID=CO1.NTC.3844692&amp;isFromPublicArea=True&amp;isModal=true&amp;asPopupView=true</t>
  </si>
  <si>
    <t>https://community.secop.gov.co/Public/Tendering/OpportunityDetail/Index?noticeUID=CO1.NTC.3846532&amp;isFromPublicArea=True&amp;isModal=true&amp;asPopupView=true</t>
  </si>
  <si>
    <t>https://community.secop.gov.co/Public/Tendering/OpportunityDetail/Index?noticeUID=CO1.NTC.3849955&amp;isFromPublicArea=True&amp;isModal=true&amp;asPopupView=true</t>
  </si>
  <si>
    <t>https://community.secop.gov.co/Public/Tendering/OpportunityDetail/Index?noticeUID=CO1.NTC.3846701&amp;isFromPublicArea=True&amp;isModal=true&amp;asPopupView=true</t>
  </si>
  <si>
    <t>https://community.secop.gov.co/Public/Tendering/OpportunityDetail/Index?noticeUID=CO1.NTC.3854963&amp;isFromPublicArea=True&amp;isModal=true&amp;asPopupView=true</t>
  </si>
  <si>
    <t>https://community.secop.gov.co/Public/Tendering/OpportunityDetail/Index?noticeUID=CO1.NTC.3848026&amp;isFromPublicArea=True&amp;isModal=true&amp;asPopupView=true</t>
  </si>
  <si>
    <t>https://community.secop.gov.co/Public/Tendering/OpportunityDetail/Index?noticeUID=CO1.NTC.3847493&amp;isFromPublicArea=True&amp;isModal=true&amp;asPopupView=true</t>
  </si>
  <si>
    <t>https://community.secop.gov.co/Public/Tendering/OpportunityDetail/Index?noticeUID=CO1.NTC.3847709&amp;isFromPublicArea=True&amp;isModal=true&amp;asPopupView=true</t>
  </si>
  <si>
    <t>https://community.secop.gov.co/Public/Tendering/OpportunityDetail/Index?noticeUID=CO1.NTC.3847738&amp;isFromPublicArea=True&amp;isModal=true&amp;asPopupView=true</t>
  </si>
  <si>
    <t>https://community.secop.gov.co/Public/Tendering/OpportunityDetail/Index?noticeUID=CO1.NTC.3853975&amp;isFromPublicArea=True&amp;isModal=true&amp;asPopupView=true</t>
  </si>
  <si>
    <t>https://community.secop.gov.co/Public/Tendering/OpportunityDetail/Index?noticeUID=CO1.NTC.3854712&amp;isFromPublicArea=True&amp;isModal=true&amp;asPopupView=true</t>
  </si>
  <si>
    <t>https://community.secop.gov.co/Public/Tendering/OpportunityDetail/Index?noticeUID=CO1.NTC.3855331&amp;isFromPublicArea=True&amp;isModal=true&amp;asPopupView=true</t>
  </si>
  <si>
    <t>https://community.secop.gov.co/Public/Tendering/OpportunityDetail/Index?noticeUID=CO1.NTC.3847721&amp;isFromPublicArea=True&amp;isModal=true&amp;asPopupView=true</t>
  </si>
  <si>
    <t>https://community.secop.gov.co/Public/Tendering/OpportunityDetail/Index?noticeUID=CO1.NTC.3858194&amp;isFromPublicArea=True&amp;isModal=true&amp;asPopupView=true</t>
  </si>
  <si>
    <t>https://community.secop.gov.co/Public/Tendering/OpportunityDetail/Index?noticeUID=CO1.NTC.3855497&amp;isFromPublicArea=True&amp;isModal=true&amp;asPopupView=true</t>
  </si>
  <si>
    <t>https://community.secop.gov.co/Public/Tendering/OpportunityDetail/Index?noticeUID=CO1.NTC.3847357&amp;isFromPublicArea=True&amp;isModal=true&amp;asPopupView=true</t>
  </si>
  <si>
    <t>https://community.secop.gov.co/Public/Tendering/OpportunityDetail/Index?noticeUID=CO1.NTC.3847583&amp;isFromPublicArea=True&amp;isModal=true&amp;asPopupView=true</t>
  </si>
  <si>
    <t>https://community.secop.gov.co/Public/Tendering/OpportunityDetail/Index?noticeUID=CO1.NTC.3847585&amp;isFromPublicArea=True&amp;isModal=true&amp;asPopupView=true</t>
  </si>
  <si>
    <t>https://community.secop.gov.co/Public/Tendering/OpportunityDetail/Index?noticeUID=CO1.NTC.3847588&amp;isFromPublicArea=True&amp;isModal=true&amp;asPopupView=true</t>
  </si>
  <si>
    <t>https://community.secop.gov.co/Public/Tendering/OpportunityDetail/Index?noticeUID=CO1.NTC.3847589&amp;isFromPublicArea=True&amp;isModal=true&amp;asPopupView=true</t>
  </si>
  <si>
    <t>https://community.secop.gov.co/Public/Tendering/OpportunityDetail/Index?noticeUID=CO1.NTC.3847397&amp;isFromPublicArea=True&amp;isModal=true&amp;asPopupView=true</t>
  </si>
  <si>
    <t>https://community.secop.gov.co/Public/Tendering/OpportunityDetail/Index?noticeUID=CO1.NTC.3847595&amp;isFromPublicArea=True&amp;isModal=true&amp;asPopupView=true</t>
  </si>
  <si>
    <t>https://community.secop.gov.co/Public/Tendering/OpportunityDetail/Index?noticeUID=CO1.NTC.3847400&amp;isFromPublicArea=True&amp;isModal=true&amp;asPopupView=true</t>
  </si>
  <si>
    <t>https://community.secop.gov.co/Public/Tendering/OpportunityDetail/Index?noticeUID=CO1.NTC.3847389&amp;isFromPublicArea=True&amp;isModal=true&amp;asPopupView=true</t>
  </si>
  <si>
    <t>https://community.secop.gov.co/Public/Tendering/OpportunityDetail/Index?noticeUID=CO1.NTC.3849043&amp;isFromPublicArea=True&amp;isModal=true&amp;asPopupView=true</t>
  </si>
  <si>
    <t>https://community.secop.gov.co/Public/Tendering/OpportunityDetail/Index?noticeUID=CO1.NTC.3851681&amp;isFromPublicArea=True&amp;isModal=true&amp;asPopupView=true</t>
  </si>
  <si>
    <t>https://community.secop.gov.co/Public/Tendering/OpportunityDetail/Index?noticeUID=CO1.NTC.3855380&amp;isFromPublicArea=True&amp;isModal=true&amp;asPopupView=true</t>
  </si>
  <si>
    <t>https://community.secop.gov.co/Public/Tendering/OpportunityDetail/Index?noticeUID=CO1.NTC.3855840&amp;isFromPublicArea=True&amp;isModal=true&amp;asPopupView=true</t>
  </si>
  <si>
    <t>https://community.secop.gov.co/Public/Tendering/OpportunityDetail/Index?noticeUID=CO1.NTC.3855873&amp;isFromPublicArea=True&amp;isModal=true&amp;asPopupView=true</t>
  </si>
  <si>
    <t>https://community.secop.gov.co/Public/Tendering/OpportunityDetail/Index?noticeUID=CO1.NTC.3861532&amp;isFromPublicArea=True&amp;isModal=False</t>
  </si>
  <si>
    <t>https://community.secop.gov.co/Public/Tendering/OpportunityDetail/Index?noticeUID=CO1.NTC.3858121&amp;isFromPublicArea=True&amp;isModal=true&amp;asPopupView=true</t>
  </si>
  <si>
    <t>https://community.secop.gov.co/Public/Tendering/OpportunityDetail/Index?noticeUID=CO1.NTC.3849561&amp;isFromPublicArea=True&amp;isModal=true&amp;asPopupView=true</t>
  </si>
  <si>
    <t>https://community.secop.gov.co/Public/Tendering/OpportunityDetail/Index?noticeUID=CO1.NTC.3858103&amp;isFromPublicArea=True&amp;isModal=true&amp;asPopupView=true</t>
  </si>
  <si>
    <t>https://community.secop.gov.co/Public/Tendering/OpportunityDetail/Index?noticeUID=CO1.NTC.3858105&amp;isFromPublicArea=True&amp;isModal=true&amp;asPopupView=true</t>
  </si>
  <si>
    <t>https://community.secop.gov.co/Public/Tendering/OpportunityDetail/Index?noticeUID=CO1.NTC.3857858&amp;isFromPublicArea=True&amp;isModal=true&amp;asPopupView=true</t>
  </si>
  <si>
    <t>https://community.secop.gov.co/Public/Tendering/OpportunityDetail/Index?noticeUID=CO1.NTC.3858025&amp;isFromPublicArea=True&amp;isModal=true&amp;asPopupView=true</t>
  </si>
  <si>
    <t>https://community.secop.gov.co/Public/Tendering/OpportunityDetail/Index?noticeUID=CO1.NTC.3858023&amp;isFromPublicArea=True&amp;isModal=true&amp;asPopupView=true</t>
  </si>
  <si>
    <t>https://community.secop.gov.co/Public/Tendering/OpportunityDetail/Index?noticeUID=CO1.NTC.3859153&amp;isFromPublicArea=True&amp;isModal=true&amp;asPopupView=true</t>
  </si>
  <si>
    <t>https://community.secop.gov.co/Public/Tendering/OpportunityDetail/Index?noticeUID=CO1.NTC.3860123&amp;isFromPublicArea=True&amp;isModal=true&amp;asPopupView=true</t>
  </si>
  <si>
    <t>https://community.secop.gov.co/Public/Tendering/OpportunityDetail/Index?noticeUID=CO1.NTC.3858106&amp;isFromPublicArea=True&amp;isModal=true&amp;asPopupView=true</t>
  </si>
  <si>
    <t>https://community.secop.gov.co/Public/Tendering/OpportunityDetail/Index?noticeUID=CO1.NTC.3861259&amp;isFromPublicArea=True&amp;isModal=true&amp;asPopupView=true</t>
  </si>
  <si>
    <t>https://community.secop.gov.co/Public/Tendering/OpportunityDetail/Index?noticeUID=CO1.NTC.3861718&amp;isFromPublicArea=True&amp;isModal=true&amp;asPopupView=true</t>
  </si>
  <si>
    <t>https://community.secop.gov.co/Public/Tendering/OpportunityDetail/Index?noticeUID=CO1.NTC.3861834&amp;isFromPublicArea=True&amp;isModal=true&amp;asPopupView=true</t>
  </si>
  <si>
    <t>https://community.secop.gov.co/Public/Tendering/OpportunityDetail/Index?noticeUID=CO1.NTC.3861501&amp;isFromPublicArea=True&amp;isModal=true&amp;asPopupView=true</t>
  </si>
  <si>
    <t>https://community.secop.gov.co/Public/Tendering/OpportunityDetail/Index?noticeUID=CO1.NTC.3861642&amp;isFromPublicArea=True&amp;isModal=true&amp;asPopupView=true</t>
  </si>
  <si>
    <t>https://community.secop.gov.co/Public/Tendering/OpportunityDetail/Index?noticeUID=CO1.NTC.3861534&amp;isFromPublicArea=True&amp;isModal=true&amp;asPopupView=true</t>
  </si>
  <si>
    <t>https://community.secop.gov.co/Public/Tendering/OpportunityDetail/Index?noticeUID=CO1.NTC.3862213&amp;isFromPublicArea=True&amp;isModal=true&amp;asPopupView=true</t>
  </si>
  <si>
    <t>https://community.secop.gov.co/Public/Tendering/OpportunityDetail/Index?noticeUID=CO1.NTC.3861076&amp;isFromPublicArea=True&amp;isModal=true&amp;asPopupView=true</t>
  </si>
  <si>
    <t>https://community.secop.gov.co/Public/Tendering/OpportunityDetail/Index?noticeUID=CO1.NTC.3868316&amp;isFromPublicArea=True&amp;isModal=true&amp;asPopupView=true</t>
  </si>
  <si>
    <t>https://community.secop.gov.co/Public/Tendering/OpportunityDetail/Index?noticeUID=CO1.NTC.3865945&amp;isFromPublicArea=True&amp;isModal=true&amp;asPopupView=true</t>
  </si>
  <si>
    <t>https://community.secop.gov.co/Public/Tendering/OpportunityDetail/Index?noticeUID=CO1.NTC.3864313&amp;isFromPublicArea=True&amp;isModal=true&amp;asPopupView=true</t>
  </si>
  <si>
    <t>https://community.secop.gov.co/Public/Tendering/OpportunityDetail/Index?noticeUID=CO1.NTC.3868183&amp;isFromPublicArea=True&amp;isModal=true&amp;asPopupView=true</t>
  </si>
  <si>
    <t>PRESTAR SERVICIOS PROFESIONALES PARA BRINDAR APOYO TÉCNICO Y ADMINISTRATIVO EN LA GESTIÓN DE TRÁMITES PARA PROMOVER LA INICIACIÓN DE VIVIENDAS VIS Y VIP EN BOGOTÁ BAJO EL ESQUEMA DE MESA DE SOLUCIONES.</t>
  </si>
  <si>
    <t>JULIO CESAR LOPEZ OSPINA</t>
  </si>
  <si>
    <t>PRESTAR SERVICIOS PROFESIONALES ESPECIALIZADOS PARA EL SEGUIMIENTO Y FORMULACIÓN DE LINEAMIENTOS JURIDICOS REQUERIDOS EN EL DESARROLLO E IMPLEMENTACIÓN DE LA POLITICA PUBLICA DEL HÁBITAT Y SUS INSTRUMENTOS DE FINANCIACIÓN.</t>
  </si>
  <si>
    <t>PRESTAR SERVICIOS PROFESIONALES PARA BRINDAR APOYO EN LAS ACTIVIDADES JURÍDICAS Y CONTRACTUALES EN TODAS SUS ETAPAS, PARA LA ARTICULACIÓN DE LAS ACCIONES QUE REALIZAN LAS DIFERENTES ENTIDADES DEL SECTOR EN EL MARCO DEL PROYECTO PILOTO “PLAN TERRAZAS” Y DEMÁS PROCESOS ADELANTADOS POR LA SUBSECRETARÍA DE COORDINACIÓN OPERATIVA DE LA SECRETARÍA DISTRITAL DEL HÁBITAT</t>
  </si>
  <si>
    <t>ERNESTO FABRIZIO ARMELLA VELASQUEZ</t>
  </si>
  <si>
    <t>PRESTAR SERVICIOS PROFESIONALES PARA BRINDAR ACOMPAÑAMIENTO JURÍDICO EN LA ESTRUCTURACIÓN, PLANEACIÓN Y SEGUIMIENTO EN LOS PROCESOS DE CONTRATACIÓN DEL PROYECTO DE INVERSIÓN 7590 DE LA SUBDIRECCIÓN DE PARTICIPACIÓN Y RELACIONES CON LA COMUNIDAD</t>
  </si>
  <si>
    <t>PRESTAR SERVICIOS PROFESIONALES PARA APOYAR EL LIDERAZGO DE LAS ACTIVIDADES DE FORMULACIÓN, REFORMULACIÓN, ACTUALIZACIÓN, ANÁLISIS DE LA INFORMACIÓN, SEGUIMIENTO Y REPORTE DE LOS PROYECTOS DE INVERSIÓN DE LA SDHT EN LAS HERRAMIENTAS INTERNAS Y EXTERNAS DE PLANEACIÓN, ASÍ COMO APOYAR LA VALIDACIÓN Y CONSOLIDACIÓN DE LOS REPORTES DE PLANEACIÓN DE LAS ENTIDADES DEL SECTOR.</t>
  </si>
  <si>
    <t>PRESTAR SERVICIOS DE APOYO A LA GESTIÓN DE LAS ACTIVIDADES RELACIONADAS CON EL PROCESO DE GESTIÓN DOCUMENTAL Y DEMÁS TAREAS LOGÍSTICAS DEL ÁREA</t>
  </si>
  <si>
    <t>PRESTAR SERVICIOS PROFESIONALES ESPECIALIZADOS PARA LA EJECUCIÓN Y DESARROLLO DE LOS PROYECTOS ESTRATEGICOS ASOCIADOS A LOS INSTRUMENTOS DE PLANEACION Y GESTIÓN DEL SUELO EN EL DISTRITO CAPITAL.</t>
  </si>
  <si>
    <t>PRESTAR SERVICIOS PROFESIONALES PARA GESTIONAR LA IMPLEMENTACIÓN DEL SISTEMA INTEGRADO DE GESTIÓN INCLUYENDO EL MODELO INTEGRADO DE PLANEACIÓN Y GESTIÓN - MIPG Y LA APLICACIÓN DEL SISTEMA DE GESTIÓN DE CALIDAD EN LOS PROCESOS A CARGO DE LA SUBDIRECCIÓN. ASÍ COMO, REALIZAR LAS ACTIVIDADES PRECONTRACTUALES QUE SE REQUIERAN EN EL ÁREA.</t>
  </si>
  <si>
    <t>PRESTAR SERVICIOS PROFESIONALES PARA APOYAR LA CONSTRUCCIÓN E IMPLEMENTACIÓN DE LAS HERRAMIENTAS E INSTRUMENTOS DE SEGUIMIENTO Y SOPORTE REQUERIDAS POR LA SUBDIRECCIÓN DE PARTICIPACIÓN Y RELACIONES CON LA COMUNIDAD</t>
  </si>
  <si>
    <t>ANGEL GUZMAN GARCIA</t>
  </si>
  <si>
    <t>PRESTAR SERVICIOS PROFESIONALES PARA APOYAR EL LIDERAZGO DE LAS ACTIVIDADES INTERNAS Y SECTORIALES RELACIONADAS CON LA LUCHA CONTRA LA CORRUPCIÓN EN CUMPLIMIENTO DE LOS OBJETIVOS PERSEGUIDOS EN EL DESARROLLO DEL PROYECTO DE INVERSIÓN 7606 "IMPLEMENTACIÓN DE LA RUTA DE LA TRANSPARENCIA EN HÁBITAT COMO UN HÁBITO; ASÍ COMO APOYAR EL CUMPLIMIENTO DE LOS COMPROMISOS INSTITUCIONALES RELACIONADOS CON LAS POLÍTICAS DE TRANSPARENCIA E INTEGRIDAD.</t>
  </si>
  <si>
    <t>LYNDA JOANA PEÑA HURTADO</t>
  </si>
  <si>
    <t>PRESTAR SERVICIOS PROFESIONALES PARA APOYAR LA GESTIÓN DE LA SEGUNDA LÍNEA DE DEFENSA PARA LA ADMINISTRACIÓN DE LOS RIESGOS DE GESTIÓN, CORRUPCIÓN DE LOS PROCESOS DE LA ENTIDAD, ASÍ COMO LA FORMULACIÓN E IMPLEMENTACIÓN DE LOS MAPAS DE ASEGURAMIENTO Y SU ARTICULACIÓN EN EL SISTEMA DE GESTIÓN DE LA SECRETARÍA DISTRITAL DEL HÁBITAT EN EL MARCO DE LA IMPLEMENTACIÓN Y MEJORA DE LA POLÍTICA DE CONTROL INTERNO DEL MODELO INTEGRADO DE PLANEACIÓN Y GESTIÓN.</t>
  </si>
  <si>
    <t>PRESTAR SERVICIOS PROFESIONALES PARA REALIZAR EL ACOMPAÑAMIENTO EN LA IMPLEMENTACIÓN, DEL SISTEMA INTEGRADO DE GESTIÓN DE LA ENTIDAD DE ACUERDO CON LOS LINEAMIENTOS DEL MODELO INTEGRADO DE PLANEACIÓN Y GESTIÓN MIPG Y DE LA NORMA ISO 9001:2015</t>
  </si>
  <si>
    <t>DAVID ALEJANDRO ZAMBRANO HERRERA</t>
  </si>
  <si>
    <t>PRESTAR SERVICIOS PROFESIONALES PARA APOYAR LA IMPLEMENTACIÓN DE LA POLÍTICA DE GESTIÓN DEL CONOCIMIENTO Y LA INNOVACIÓN EN EL MARCO MIPG Y LA IMPLEMENTACIÓN DEL PROGRAMA DE TRANSPARENCIA Y ÉTICA PÚBLICA DE LA SDHT, ASÍ COMO APOYAR LAS ACCIONES PROPIAS PARA LA EJECUCIÓN DEL PROYECTO DE INVERSIÓN 7606.</t>
  </si>
  <si>
    <t>FRANCISCO JOSE BUSTAMANTE REYES</t>
  </si>
  <si>
    <t>PRESTAR SERVICIOS PROFESIONALES PARA APOYAR EL DESARROLLO, DE ACCIONES QUE PERMITAN GENERAR CONTENIDOS, METODOLOGÍAS Y PROPUESTAS VISUALES PARA LA SENSIBILIZACIÓN EN LA EJECUCIÓN DEL PROYECTO 7606 - IMPLEMENTACIÓN DE LA RUTA DE LA TRANSPARENCIA EN HÁBITAT COMO UN HÁBITO.</t>
  </si>
  <si>
    <t>PRESTAR SERVICIOS PROFESIONALES PARA EL DESARROLLO Y GESTIÓN DE ESTRATEGIAS ENFOCADAS EN LA RENDICIÓN PERMANENTE DE CUENTAS, ASÍ COMO EL DESARROLLO DE LA PROPUESTA METODOLÓGICA PARA LA PROMOCIÓN DEL CONTROL SOCIAL EN EL SECTOR HÁBITAT.</t>
  </si>
  <si>
    <t>PRESTAR SERVICIOS DE APOYO A LA GESTIÓN PARA ADELANTAR ACTIVIDADES OPERATIVAS Y ADMINISTRATIVAS QUE SURJAN DE LAS ESTRATEGIAS DE PARTICIPACIÓN E INTERVENCIÓN DEL SECTOR HÁBITAT A NIVEL TERRITORIAL</t>
  </si>
  <si>
    <t>PRESTAR SERVICIOS DE APOYO A LA SUBSECRETARÍA DE PLANEACIÓN Y POLÍTICA Y LA SUBDIRECCIÓN DE GESTIÓN DEL SUELO EN LOS PROCESOS DE GESTIÓN ADMINISTRATIVA Y DOCUMENTAL EN EL MARCO DE SU MISIONALIDAD EN GESTIÓN DEL HÁBITAT.</t>
  </si>
  <si>
    <t>PRESTAR SERVICIOS PROFESIONALES PARA REALIZAR LAS ACTIVIDADES ADMINISTRATIVAS, OPERATIVAS, PRECONTRACTUALES Y POSTCONTRACTUALES FRENTE A LOS PROCESOS QUE ADELANTA LA SUBDIRECCION DE GESTION DEL SUELO.</t>
  </si>
  <si>
    <t>PRESTAR SERVICIOS PROFESIONALES PARA REALIZAR LA GESTION INTERINSTITUCIONAL, SEGUIMIENTO Y ACOMPAÑAMIENTO A LOS PROYECTOS QUE POSIBILITEN LA HABILITACIÓN DE SUELO PARA VIS/VIP Y/O USOS COMPLEMENTARIOS EN LA CIUDAD.</t>
  </si>
  <si>
    <t>PRESTAR SERVICIOS PROFESIONALES PARA APOYAR LA SUBDIRECCIÓN DE GESTIÓN DEL SUELO Y LA SUBSECRETARÍA DE PLANEACIÓN Y POLÍTICA EN LA GESTIÓN Y SEGUIMIENTO DE LA ESTRUCTURACIÓN Y DESARROLLO DE LOS PROYECTOS ESTRATÉGICOS DE LA CIUDAD, QUE PERMITAN LA HABILITACIÓN DE SUELO PARA VIVIENDA VIS/VIP, JUNTO CON ESPACIOS COMPLEMENTARIOS Y OTROS USOS.</t>
  </si>
  <si>
    <t>PRESTAR SERVICIOS PROFESIONALES DESARROLLANDO ACTIVIDADES RELACIONADAS CON LA HABILITACION DE SUELO DESTINADO A VIVIENDA Y USOS COMPLEMENTARIOS EN PROYECTOS VINCULADOS A LA SECRETARIA, MEDIANTE LA APLICACIÓN E IMPLEMENTACIÓN DE INSTRUMENTOS DE GESTIÓN DE SUELO.</t>
  </si>
  <si>
    <t>PRESTAR SERVICIOS PROFESIONALES PARA REALIZAR LA VALIDACION, ANALISIS, GESTION Y SEGUIMIENTO DE LOS PREDIOS Y/O PROYECTOS QUE VIABILICEN LA HABILITACION Y/O DESARROLLO DEL SUELO A PARTIR DE LOS INSTRUMENTOS DEFINIDOS EN EL PLAN DE ORDENAMIENTO TERRITORIAL.</t>
  </si>
  <si>
    <t>PRESTAR SERVICIOS PROFESIONALES PARA REALIZAR EL SEGUIMIENTO Y EVALUACIÓN DEL DESARROLLO Y EJECUCIÓN DE LOS PLANES PARCIALES ADOPTADOS CON TRATAMIENTO DE DESARROLLO Y/O RENOVACIÓN URBANA EN LA CIUDAD</t>
  </si>
  <si>
    <t>PRESTAR SERVICIOS PROFESIONALES ESPECIALIZADOS EN LA GENERACIÓN, PROMOCIÓN Y DESARROLLO DE ACCIONES DE POSICIONAMIENTO DE LAS POLÍTICAS DEL SECTOR HÁBITAT, EN EL MARCO DE LOS PROYECTOS QUE GENERAN SOLUCIONES HABITACIONALES.</t>
  </si>
  <si>
    <t>PRESTAR SERVICIOS PROFESIONALES EN DERECHO PARA APOYAR A LA SUBSECRETARÍA JURÍDICA EN LA CONCEPTUALIZACIÓN, PROYECCIÓN Y REVISIÓN DE  ACTOS ADMINISTRATIVOS, IMPULSO DE ACTUACIONES, ARTICULACIÓN CON EL MODELO INTEGRADO DE PLANEACIÓN Y GESTIÓN MIPG Y SISTEMA INTEGRADO DE GESTIÓN SIG.</t>
  </si>
  <si>
    <t>PAOLA ANDREA ZAMUDIO PEDRAZA</t>
  </si>
  <si>
    <t>PRESTAR SERVICIOS PROFESIONALES PARA APOYAR A LA COORDINACIÓN EN LA PLANEACIÓN, SEGUIMIENTO Y EJECUCIÓN FÍSICA Y FINANCIERA DE LOS MEJORAMIENTOS DE VIVIENDA MODALIDAD HABITABILIDAD Y DEMÁS PROCESOS ADELANTADOS POR LA SUBDIRECCIÓN DE BARRIOS DE LA SECRETARÍA DISTRITAL DEL HÁBITAT</t>
  </si>
  <si>
    <t>PRESTAR LOS SERVICIOS PROFESIONALES PARA APOYAR LA COORDINACIÓN DE LOS ANÁLISIS URBANOS PARA LA ARTICULACIÓN, IMPLEMENTACIÓN Y SEGUIMIENTO A LOS PLANES DE ACCIÓN EN LOS TERRITORIOS PRIORIZADOS DE MEJORAMIENTO INTEGRAL DE LA SECRETARÍA DISTRITAL DEL HÁBITAT.</t>
  </si>
  <si>
    <t>PRESTAR SERVICIOS PROFESIONALES PARA DESARROLLAR LA ESTRUCTURACIÓN TÉCNICA DE EXPEDIENTES PARA LA POSTULACIÓN DE HOGARES AL SUBSIDIO DE MEJORAMIENTO DE VIVIENDA EN LA MODALIDAD DE HABITABILIDAD EN LOS TERRITORIOS PRIORIZADOS POR LA SECRETARIA DISTRITAL DEL HÁBITAT</t>
  </si>
  <si>
    <t>PRESTAR SERVICIOS PROFESIONALES PARA APOYAR LA DEFINICIÓN, EJECUCIÓN, SEGUIMIENTO Y EVALUACIÓN DE LAS ACCIONES PLANTEADAS POR LA SECRETARÍA DISTRITAL DEL HÁBITAT EN LOS TERRITORIOS PRIORIZADOS.</t>
  </si>
  <si>
    <t>PRESTAR SERVICIOS PROFESIONALES PARA APOYAR TÉCNICAMENTE EL DESARROLLO DEL COMPONENTE TÉCNICO TOPOGRÁFICO EN EL PROCEDIMIENTO DE LEGALIZACIÓN URBANÍSTICA EN SU ETAPA DE GESTIÓN Y ESTUDIOS PRELIMINARES EN LOS TERRITORIOS SUSCEPTIBLES DE SER LEGALIZADOS.</t>
  </si>
  <si>
    <t>PRESTAR LOS SERVICIOS PROFESIONALES TÉCNICOS PARA APOYAR EN EL SEGUIMIENTO Y CONTROL DE LAS INTERVENCIONES A LA INFRAESTRUCTURA DE ESPACIO PÚBLICO DE MEJORAMIENTO DE ENTORNO DEFINIDAS EN LOS TERRITORIOS PRIORIZADOS POR LA SECRETARÍA DISTRITAL DEL HÁBITAT</t>
  </si>
  <si>
    <t>PRESTAR SERVICIOS PROFESIONALES PARA APOYAR ACTIVIDADES ASOCIADAS AL ANÁLISIS, CLASIFICACIÓN, REGISTRO Y CONCILIACIÓN DE LA INFORMACIÓN CONTABLE DEL FONDO DE SOLIDARIDAD Y REDISTRIBUCIÓN DEL INGRESO Y DE LAS CAJAS MENORES QUE SE CONSTITUYAN EN LA SDHT</t>
  </si>
  <si>
    <t>PRESTAR SERVICIOS PROFESIONALES PARA LA FORMULACIÓN, IMPLEMENTACIÓN, SEGUIMIENTO, EVALUACIÓN Y GESTIÓN INTERINSTITUCIONAL DEL MEJORAMIENTO INTEGRAL DE BARRIOS Y LAS POLÍTICAS DE ORDENAMIENTO TERRITORIAL EN LOS TERRITORIOS PRIORIZADOS DE LA SECRETARÍA DISTRITAL DEL HÁBITAT.</t>
  </si>
  <si>
    <t>PRESTAR SERVICIOS PROFESIONALES PARA APOYAR A LA SUBSECRETARÍA DE PLANEACIÓN Y POLÍTICA Y LA SUBDIRECCIÓN DE INFORMACIÓN SECTORIAL EN LA IMPLEMENTACIÓN DE LAS POLÍTICAS PÚBLICAS DE HÁBITAT, EL SEGUIMIENTO A LAS ACTIVIDADES MISIONALES Y LA ELABORACIÓN DE DOCUMENTOS QUE SE REQUIERAN.</t>
  </si>
  <si>
    <t>PRESTAR SERVICIOS PROFESIONALES EN LAS ACTIVIDADES DE PROMOCIÓN, ARTICULACIÓN, COORDINACIÓN, DIVULGACIÓN Y GESTIÓN DE CONOCIMIENTO A TRAVÉS DE LA ESCUELA DEL HÁBITAT DE LA SECRETARÍA DISTRITAL DEL HÁBITAT</t>
  </si>
  <si>
    <t>PRESTAR SERVICIOS PROFESIONALES A LA SUBSECRETARÍA DE PLANEACIÓN Y POLÍTICA EN LA COORDINACIÓN DE LAS ACCIONES MISIONALES TENDIENTES A LA IMPLEMENTACIÓN DE LAS POLÍTICAS PÚBLICAS, ASÍ COMO EN LA ELABORACIÓN, REVISIÓN Y ANÁLISIS DE DOCUMENTOS TÉCNICOS EN MATERIA DE GESTIÓN INTEGRAL DEL HÁBITAT EN EL MARCO DEL PLAN DE DESARROLLO DISTRITAL.</t>
  </si>
  <si>
    <t>DANIELA SEDANO SAENZ</t>
  </si>
  <si>
    <t>PRESTAR SERVICIOS PROFESIONALES PARA REALIZAR LA CONSOLIDACIÓN, PROCESAMIENTO Y ANÁLISIS DE INFORMACIÓN DEL COMPONENTE SOCIOECONÓMICO EN EL MARCO DE LA POLÍTICA DE GESTIÓN INTEGRAL DEL HÁBITAT.</t>
  </si>
  <si>
    <t>PRESTAR SERVICIOS PROFESIONALES PARA DESARROLLAR ANÁLISIS, ESTUDIOS E INVESTIGACIONES EN TEMÁTICAS DE MERCADO INMOBILIARIO Y SUELO EN LA CIUDAD REGIÓN.</t>
  </si>
  <si>
    <t>PRESTAR SERVICIOS PROFESIONALES PARA DESARROLLAR LA ESTRUCTURACIÓN DEL COMPONENTE SOCIAL EN LOS EXPEDIENTES PARA LA POSTULACIÓN DE HOGARES AL SUBSIDIO DE MEJORAMIENTO DE VIVIENDA EN LA MODALIDAD DE HABITABILIDAD EN LOS TERRITORIOS PRIORIZADOS POR LA SECRETARIA DISTRITAL DEL HÁBITAT</t>
  </si>
  <si>
    <t>PRESTAR SERVICIOS PROFESIONALES PARA APOYAR LA CONFORMACIÓN TÉCNICA DE EXPEDIENTES PARA LA POSTULACIÓN DE HOGARES AL SUBSIDIO DE MEJORAMIENTO DE VIVIENDA EN LA MODALIDAD DE HABITABILIDAD EN LOS TERRITORIOS PRIORIZADOS POR LA SECRETARIA DISTRITAL DEL HÁBITAT</t>
  </si>
  <si>
    <t>SANDRA LILIANA GONZALEZ VALCARCEL</t>
  </si>
  <si>
    <t>PRESTAR SERVICIOS PROFESIONALES PARA APOYAR EL DIAGNÓSTICO Y CARACTERIZACIÓN DE ELEMENTOS AMBIENTALES EN LA FORMULACIÓN Y SEGUIMIENTO DE LOS LINEAMIENTOS DE LOS INSTRUMENTOS DE ORDENAMIENTO TERRITORIAL EN EL MARCO DEL SUBPROGRAMA DE MEJORAMIENTO INTEGRAL DEL HÁBITAT, GESTIÓN INTERINSTITUCIONAL Y EVALUACIÓN.</t>
  </si>
  <si>
    <t>PRESTAR SERVICIOS PROFESIONALES DE APOYO PRESUPUESTAL DE LOS PROCESOS CONTRACTUALES Y SEGUIMIENTO A LOS PROYECTOS ADELANTADOS REQUERIDOS EN LA FORMULACIÓN Y LOS LINEAMIENTOS DE INTERVENCIÓN, GESTIÓN INTERINSTITUCIONAL Y DEMÁS PROCESOS ADELANTADOS POR LA SUBDIRECCIÓN DE BARRIOS.</t>
  </si>
  <si>
    <t>PRESTAR SERVICIOS PROFESIONALES PARA APOYAR EL COMPONENTE SOCIAL DE LOS PROCESOS DE FORMULACIÓN, SEGUIMIENTO Y EVALUACIÓN DE LAS INTERVENCIONES DE MEJORAMIENTO INTEGRAL DEL HÁBITAT EN LOS TERRITORIOS PRIORIZADOS DE MEJORAMIENTO INTEGRAL, ASÍ COMO EN LA FORMULACIÓN DE MODIFICACIONES O REGLAMENTACIÓN DE POLÍTICAS DE ORDENAMIENTO TERRITORIAL, LINEAMIENTOS DE GESTIÓN INTERINSTITUCIONAL RELACIONADOS CON EL MEJORAMIENTO INTEGRAL DEL HÁBITAT.</t>
  </si>
  <si>
    <t>PRESTAR SERVICIOS PROFESIONALES PARA APOYAR DESDE EL COMPONENTE SOCIAL LA ESTRUCTURACIÓN, REVISIÓN Y SEGUIMIENTO A LA EJECUCIÓN DE LOS MEJORAMIENTOS DE VIVIENDA EN CONDICIONES DE HABITABILIDAD DE LOS TERRITORIOS PRIORIZADOS POR LA SECRETARÍA DISTRITAL DEL HÁBITAT</t>
  </si>
  <si>
    <t>PRESTAR SERVICIOS PROFESIONALES PARA APOYAR LA COORDINACIÓN Y ADMINISTRACIÓN DE LAS BASES DE DATOS GEOGRÁFICAS, GENERACIÓN DE ANÁLISIS TERRITORIALES Y ESTANDARIZACIÓN DE ACTIVIDADES GEOGRÁFICAS EN EL MARCO DE LOS MEJORAMIENTOS DE VIVIENDA MODALIDAD HABITABILIDAD Y DEMÁS PROCESOS ADELANTADOS POR LA SUBDIRECCIÓN DE BARRIOS DE LA SECRETARÍA DISTRITAL DEL HÁBITAT.</t>
  </si>
  <si>
    <t>PRESTAR SERVICIOS PROFESIONALES PARA GENERAR LOS INSUMOS DEL COMPONENTE TÉCNICO NECESARIOS PARA LA CONFORMACIÓN DE EXPEDIENTES CON EL FIN DE POSTULAR HOGARES AL SUBSIDIO DE MEJORAMIENTO DE VIVIENDA EN LA MODALIDAD DE HABITABILIDAD EN LOS TERRITORIOS PRIORIZADOS POR LA SECRETARIA DISTRITAL DEL HÁBITAT</t>
  </si>
  <si>
    <t>PRESTAR SERVICIOS PROFESIONALES PARA APOYAR TÉCNICAMENTE EL ANÁLISIS JURÍDICO- CATASTRAL PARA EL DESARROLLO DEL PROCEDIMIENTO DE LEGALIZACIÓN URBANÍSTICA DE BARRIOS, EN SU ETAPA DE GESTIÓN Y ESTUDIOS PRELIMINARES EN LOS TERRITORIOS SUSCEPTIBLES DE SER LEGALIZADOS.</t>
  </si>
  <si>
    <t>JOHN ERIK BELTRAN ESCOBAR</t>
  </si>
  <si>
    <t>PRESTAR SERVICIOS PROFESIONALES PARA LA VERIFICACIÓN DE LAS ACTIVIDADES DEL COMPONENTE SOCIAL EN LA IMPLEMENTACIÓN DEL PROYECTO PILOTO “PLAN TERRAZAS” DE LA SECRETARÍA DISTRITAL DE HÁBITAT</t>
  </si>
  <si>
    <t>PRESTAR SERVICIOS PROFESIONALES PARA REALIZAR LAS ACTIVIDADES DEL COMPONENTE SOCIAL Y COMUNITARIO REQUERIDO PARA EL DESARROLLO DE LA ETAPA DE GESTIÓN Y ESTUDIOS PRELIMINARES DEL INSTRUMENTO DE REGULARIZACIÓN O FORMALIZACIÓN URBANÍSTICA.</t>
  </si>
  <si>
    <t>PRESTAR SERVICIOS PROFESIONALES PARA REALIZAR LAS ACTIVIDADES DE REVISIÓN TOPOGRÁFICA Y CARTOGRÁFICA REQUERIDAS EN LA ETAPA DE GESTIÓN Y ESTUDIOS PRELIMINARES DE LA REGULARIZACIÓN O FORMALIZACIÓN URBANÍSTICA.</t>
  </si>
  <si>
    <t>PRESTAR SERVICIOS PROFESIONALES DE PLANEACIÓN ESTRATÉGICA Y FINANCIERA, PROGRAMACIÓN Y SEGUIMIENTO A LA EJECUCIÓN DE RECURSOS DEL PROYECTO DE INVERSIÓN DE DISEÑO E IMPLEMENTACIÓN DE ALTERNATIVAS FINANCIERAS PARA LA GESTIÓN DEL HABITAT DE BOGOTÁ A CARGO DE LA SUBSECRETARÍA DE GESTIÓN FINANCIERA</t>
  </si>
  <si>
    <t>PRESTAR SERVICIOS PROFESIONALES PARA LA FORMULACIÓN Y SEGUIMIENTO DE LINEAMIENTOS JURIDICOS REQUERIDOS EN LA GESTIÓN DE LOS INSTRUMENTOS Y FUENTES DE FINANCIACIÓN EN EL MARCO DE LOS PROGRAMAS Y PROYECTOS PARA LA ADQUISICIÓN DE VIVIENDA Y/O ACCESO A SOLUCIONES HABITACIONALES DEFINIDOS POR LA SECRETARÍA DISTRITAL DEL HÁBITAT.</t>
  </si>
  <si>
    <t>SERGIO PACHON ROZO</t>
  </si>
  <si>
    <t>PRESTAR SERVICIOS PROFESIONALES PARA REALIZAR ACTIVIDADES DE GESTIÓN SOCIAL QUE PERMITAN EL INVOLUCRAMIENTO DE GRUPOS DE VALOR Y PARTES INTERESADAS EN LA FORMULACIÓN E IMPLEMENTACIÓN DE LOS PROYECTOS ESTRATÉGICOS A CARGO DE LA SUBDIRECCIÓN</t>
  </si>
  <si>
    <t>PRESTAR SERVICIOS PROFESIONALES PARA APOYAR EL REGISTRO, SEGUIMIENTO Y CONTROL DE LAS OPERACIONES PRESUPUESTALES, ASÍ COMO EL SEGUIMIENTO A LA EJECUCIÓN PRESUPUESTAL DE LA ENTIDAD.</t>
  </si>
  <si>
    <t>PRESTAR LOS SERVICIOS PROFESIONALES PARA DESARROLLAR LAS ACTIVIDADES DE ANÁLISIS CATASTRAL Y TÉCNICO EN EL MARCO DE LA ETAPA DE GESTIÓN Y ESTUDIOS PRELIMINARES DE REGULARIZACIÓN O FORMALIZACIÓN URBANÍSTICA.</t>
  </si>
  <si>
    <t>PRESTAR SERVICIOS PROFESIONALES PARA APOYAR LA GENERACIÓN DE ANÁLISIS GEOGRÁFICOS, CARTOGRAFÍA TEMÁTICA Y OPTIMIZACIÓN DE PROCESOS GEOESPACIALES EN LA IMPLEMENTACIÓN DEL PROYECTO PILOTO “PLAN TERRAZAS” Y DEMÁS PROCESOS ADELANTADOS POR LA SUBDIRECCIÓN DE BARRIOS DE LA SECRETARÍA DISTRITAL DEL HÁBITAT.</t>
  </si>
  <si>
    <t>PRESTAR SERVICIOS PROFESIONALES PARA DESARROLLAR ACTIVIDADES DE FORMULACIÓN, EJECUCIÓN Y SEGUIMIENTO DE LAS INTERVENCIONES DE APROPIACIÓN DEL ESPACIO PÚBLICO PRIORIZADAS POR LA SECRETARÍA DISTRITAL DEL HÁBITAT.</t>
  </si>
  <si>
    <t>PRESTAR LOS SERVICIOS PROFESIONALES PARA REALIZAR LAS ACTIVIDADES TÉCNICAS REQUERIDAS PARA LOS ESTUDIOS CATASTRALES Y CARTOGRÁFICOS NECESARIOS PARA EL DESARROLLO DEL PROCESO DE REGULARIZACIÓN O FORMALIZACIÓN URBANÍSTICA.</t>
  </si>
  <si>
    <t>PRESTAR SERVICIOS PROFESIONALES PARA ATENDER LOS DISTINTOS REQUERIMIENTOS Y/O TRÁMITES JURÍDICOS, ADMINISTRATIVOS Y CONTRACTUALES ASOCIADOS A LOS PROCESOS Y PROYECTOS DE INVERSIÓN DE LA SUBDIRECCIÓN DE PROGRAMAS Y PROYECTOS.</t>
  </si>
  <si>
    <t>PRESTAR SERVICIOS PROFESIONALES PARA APOYAR A LA SUBDIRECCIÓN DE PROGRAMAS Y PROYECTOS EN EL MONITOREO, SEGUIMIENTO, ANÁLISIS DE LA INFORMACIÓN, FORMULACIÓN Y REPORTE DE LOS PROYECTOS DE INVERSIÓN ASIGNADOS EN LAS HERRAMIENTAS INTERNAS Y EXTERNAS DE PLANEACIÓN.</t>
  </si>
  <si>
    <t>PRESTAR SERVICIOS PROFESIONALES JURIDICOS PARA BRINDAR LINEAMIENTOS Y REALIZAR REVISIÓN Y SEGUIMIENTO DE PETICIONES, REQUERIMIENTOS Y SOLICITUDES INTERNAS Y EXTERNAS EN EL MARCO DE LOS INSTRUMENTOS DE FINANCIACION A CARGO DE LA SUBSECRETARIA DE GESTIÓN FINANCIERA.</t>
  </si>
  <si>
    <t>PRESTAR SERVICIOS PROFESIONALES PARA ARTICULAR Y COORDINAR LA IMPLEMENTACIÓN DE LOS PROGRAMAS DE INSTRUMENTOS DE FINANCIACIÓN PARA ADQUISICIÓN DE VIVIENDA Y/O ACCESO A SOLUCIONES HABITACIONALES A CARGO DE LA SUBSECRETARÍA DE GESTIÓN FINANCIERA</t>
  </si>
  <si>
    <t>PRESTAR SERVICIOS PROFESIONALES, CON EL FIN DE REALIZAR ACTIVIDADES ADMINISTRATIVAS Y COMERCIALES NECESARIAS EN LA ESTRUCTURACIÓN Y GESTIÓN DE LOS PROGRAMAS E INSTRUMENTOS PARA LA ADQUISICIÓN DE VIVIENDA Y/O ACCESO A SOLUCIONES HABITACIONALES DE LA SECRETARIA DISTRITAL DEL HÁBITAT</t>
  </si>
  <si>
    <t>PRESTAR SERVICIOS PROFESIONALES PARA ARTICULAR ACTIVIDADES SOCIALES DE DISEÑO IMPLEMENTACIÓN Y DESARROLLO OPERATIVO DE PROGRAMAS ESTRATÉGICOS RELACIONADOS CON LA IMPLEMENTACIÓN DE LOS SUBSIDIOS DE SOLUCIONES HABITACIONALES PARA LA ADQUISICIÓN DE VIVIENDA</t>
  </si>
  <si>
    <t>ADRIANA HELENA MORENO CHAVEZ</t>
  </si>
  <si>
    <t>PRESTAR SERVICIOS PROFESIONALES ESPECIALIZADOS PARA APOYAR JURIDICAMENTE EL PROCEDIMIENTO APLICABLE EN VIRTUD DE LA FUNCIÓN DE INTERVENCIÓN Y TOMA DE POSESIÓN DE LAS PERSONAS NATURALES Y JURIDICAS QUE ADELANTAN LA ACTIVIDAD DE ENAJENACIÓN DE INMUEBLES DESTINADOS A VIVIENDA</t>
  </si>
  <si>
    <t>PRESTAR SERVICIOS PROFESIONALES PARA APOYAR JURIDICAMENTE A LA SDHT EN EL MARCO DE SU PARTICIPACION EN LA COMISIÓN DE VEEDURÍA DE LAS CURADURÍAS URBANAS DE BOGOTÁ.</t>
  </si>
  <si>
    <t>WILLIAM ALEJANDRO MORENO MUNOZ</t>
  </si>
  <si>
    <t>PRESTAR SERVICIOS PROFESIONALES PARA BRINDAR APOYO EN EL DESARROLLO DE ACTIVIDADES JURÍDICAS RELACIONADAS CON LA ESTRUCTURACION Y/O PLANEACION DE LOS PROCESOS CONTRACTUALES RELACIONADOS CON LA INSPECCION VIGILANCIA Y CONTROL DE VIVIENDA</t>
  </si>
  <si>
    <t>PRESTAR SERVICIOS PROFESIONALES PARA APOYAR LA GESTIÓN Y SEGUIMIENTO DE PETICIONES, REQUERIMIENTOS Y SOLICITUDES INTERNAS Y EXTERNAS QUE SEAN COMPETENCIA DE LA SUBSECRETARIA DE INSPECCIÓN, VIGILANCIA Y CONTROL DE VIVIENDA</t>
  </si>
  <si>
    <t>ANDRES FELIPE ACOSTA BOHORQUEZ</t>
  </si>
  <si>
    <t>NELLY JOHANA JARAMILLO MORALES</t>
  </si>
  <si>
    <t>PRESTAR SERVICIOS PROFESIONALES PARA APOYAR EL DESARROLLO DEL PROGRAMA BOGOTÁ, EL MEJOR HOGAR PARA LAS MUJERES COMO UNA APUESTA DE LA CIUDAD PARA LA CONSTRUCCIÓN DE VALOR PÚBLICO COMPARTIDO ENTRE EL GOBIERNO DE BOGOTÁ, EL SECTOR EMPRESARIAL, LA ACADEMIA, LA SOCIEDAD CIVIL Y LA COOPERACIÓN INTERNACIONAL.</t>
  </si>
  <si>
    <t>PRESTAR SERVICIOS PROFESIONALES PARA EFECTUAR EL ANÁLISIS, CLASIFICACIÓN, REGISTRO Y CONCILIACIÓN CONTABLE DE SUBSIDIOS DE VIVIENDA  Y MEJORAMIENTO HABITACIONAL, ASÍ COMO LA INFORMACIÓN DE LA NÓMINA DE LA SDHT.</t>
  </si>
  <si>
    <t>PRESTAR SERVICIOS PROFESIONALES ESPECIALIZADOS EN LA SUBDIRECCIÓN DE PREVENCIÓN Y SEGUIMIENTO PARA APOYAR LAS ACTIVIDADES DE MONITOREO DE LAS ÁREAS SUSCEPTIBLES DE OCUPACIÓN ILEGAL Y EN LOS TEMAS RELACIONADOS CON EN EJENACIÓN ILEGAL EN EL DISTRITO CAPITAL</t>
  </si>
  <si>
    <t>PRESTAR SERVICIOS PROFESIONALES PARA APOYAR EL ALISTAMIENTO DOCUMENTAL DESDE EL COMPONENTE SOCIAL NECESARIO PARA CONFORMAR EXPEDIENTES EN EL MARCO DE LOS SUBSIDIOS DE MEJORAMIENTOS DE VIVIENDA EN LA MODALIDAD HABITABILIDAD EN LOS TERRITORIOS PRIORIZADOS POR LA SECRETARIA DISTRITAL DEL HÁBITAT</t>
  </si>
  <si>
    <t>PRESTAR SERVICIOS PROFESIONALES PARA APOYAR LA SUPERVISIÓN DESDE EL COMPONENTE TÉCNICO EN EL AVANCE DE ESTUDIOS Y DISEÑOS Y/O OBRAS DE LAS INTERVENCIONES DEFINIDAS EN LOS PLANES DE ACCIÓN DE MEJORAMIENTO INTEGRAL EN TERRITORIOS PRIORIZADOS POR LA SECRETARÍA DISTRITAL DEL HÁBITAT</t>
  </si>
  <si>
    <t>PRESTAR SERVICIOS PROFESIONALES DESDE EL COMPONENTE TÉCNICO PARA APOYAR EL SEGUIMIENTO A LA EJECUCIÓN DEL PROGRAMA DE MEJORAMIENTO DE VIVIENDA EN CONDICIONES DE HABITABILIDAD DE LOS TERRITORIOS PRIORIZADOS POR LA SECRETARÍA DISTRITAL DEL HÁBITAT.</t>
  </si>
  <si>
    <t>YEFFER HERNANDO MEDINA PAEZ</t>
  </si>
  <si>
    <t>PRESTAR SERVICIOS PROFESIONALES DE CARÁCTER TÉCNICO A LA SUBDIRECCIÓN DE PREVENCIÓN Y SEGUIMIENTO DE LA SECRETARÍA DISTRITAL DEL HABITAT EN RELACIÓN CON EL MONITOREO FÍSICO Y TECNOLOGICO DE POLÍGONOS PRIORIZADOS POR LA SECRETARÍA DISTRITAL DEL HABITAT.</t>
  </si>
  <si>
    <t>PRESTAR SERVICIOS PROFESIONALES PARA BRINDAR APOYO ADMNINISTRATIVO EN LO RELACIONADO CON LOS TRÁMITES E INFORMES DE SEGUIMIENTO NECESARIOS DE LA SUBDIRECCIÓN DE PREVENCIÓN Y SEGUIMIENTO</t>
  </si>
  <si>
    <t>PRESTAR SERVICIOS PROFESIONALES PARA APOYAR A LA SUBSECRETARÍA DE COORDINACIÓN OPERATIVA EN LA IMPLEMENTACIÓN DE LOS LINEAMIENTOS DE INTERVENCIÓN Y POLÍTICAS DE ORDENAMIENTO TERRITORIAL EN LOS TERRITORIOS PRIORIZADOS DE MEJORAMIENTO INTEGRAL DE LA SECRETARÍA DISTRITAL DEL HÁBITAT.</t>
  </si>
  <si>
    <t>PRESTAR SERVICIOS PROFESIONALES EN LAS ACTIVIDADES DE GESTIÓN, SEGUIMIENTO Y ANÁLISIS DE LA INFORMACIÓN DEL SECTOR HÁBITAT, EN EL MARCO DE LA CREACIÓN DE UN INVENTARIO DE INFORMACIÓN MISIONAL Y ESTRATÉGICA EN LA SDHT.</t>
  </si>
  <si>
    <t>PRESTAR SERVICIOS PROFESIONALES PARA REALIZAR LA CONSOLIDACIÓN, ESTANDARIZACIÓN Y GEORREFERENCIACIÓN DE LA INFORMACIÓN ALFANUMÉRICA Y GEOGRÁFICA, QUE PERMITA CONTAR CON INSUMOS PARA LA CONSOLIDACIÓN DE UN BANCO DE TIERRAS PARA LA CIUDAD REGIÓN</t>
  </si>
  <si>
    <t>PRESTAR SERVICIOS PROFESIONALES EN LAS ACTIVIDADES DE PROCESAMIENTO, ACTUALIZACIÓN, CONSOLIDACIÓN Y ANÁLISIS DE INDICADORES EN TEMAS RELACIONADOS CON EL SECTOR HÁBITAT, EN EL MARCO DE LA POLÍTICA DE GESTIÓN INTEGRAL DEL HÁBITAT.</t>
  </si>
  <si>
    <t>JUAN CAMILO PENA URBINA</t>
  </si>
  <si>
    <t>PRESTAR SERVICIOS PROFESIONALES EN LAS ACTIVIDADES DE ANÁLISIS Y GENERACIÓN DE INFORMACIÓN Y PROCESAMIENTO DE DATOS QUE SE DERIVEN DE INSTRUMENTOS DE PLANEAMIENTO EN EL MARCO DE LA POLÍTICA DE GESTIÓN INTEGRAL DEL HÁBITAT&lt;(&gt;,&lt;)&gt;</t>
  </si>
  <si>
    <t>PRESTAR SERVICIOS PROFESIONALES EN LAS ACTIVIDADES DE ARTICULACIÓN Y CONSOLIDACIÓN DE INFORMACIÓN DERIVADA DE LOS PROGRAMAS Y PROYECTOS LIDERADOS POR LA SUBSECRETARIA DE PLANEACIÓN Y POLÍTICA, EN EL MARCO DE LA POLÍTICA DE GESTIÓN INTEGRAL DEL HÁBITAT.</t>
  </si>
  <si>
    <t>PRESTAR SERVICIOS PROFESIONALES EN LAS ACTIVIDADES DE PROCESAMIENTO, CONSOLIDACIÓN, ACTUALIZACIÓN Y ANÁLISIS CUALITATIVOS Y POBLACIONALES EN EL MARCO DE LA POLÍTICA DE GESTIÓN INTEGRAL DEL HÁBITAT.</t>
  </si>
  <si>
    <t>PRESTAR SERVICIOS PROFESIONALES EN EL SEGUIMIENTO DE ACTIVIDADES RESULTADO DE LOS ESPACIOS DE PARTICIPACIÓN POBLACIONALES DEL ORDEN DISTRITAL EN EL MARCO DE LA POLÍTICA DE GESTIÓN INTEGRAL DEL HÁBITAT.</t>
  </si>
  <si>
    <t>PRESTAR SERVICIOS PROFESIONALES PARA APOYAR DESDE EL COMPONENTE TÉCNICO LA ESTRUCTURACIÓN Y REVISIÓN DE LOS MEJORAMIENTOS DE VIVIENDA EN CONDICIONES DE HABITABILIDAD DE LOS TERRITORIOS PRIORIZADOS POR LA SECRETARÍA DISTRITAL DEL HÁBITAT</t>
  </si>
  <si>
    <t>PRESTAR SERVICIOS JURÍDICOS EN LA IMPLEMENTACIÓN DE INSTRUMENTOS DE FINANCIACIÓN Y EN LA REVISIÓN, ANÁLISIS, GESTIÓN, SEGUIMIENTO Y CONSOLIDACIÓN DE LOS REQUERIMIENTOS REALIZADOS POR LOS ENTES DE CONTROL A LA SECRETARIA DISTRITAL DEL HÁBITAT</t>
  </si>
  <si>
    <t>PRESTAR SERVICIOS PROFESIONALES PARA APOYAR LAS ACTIVIDADES ADMINISTRATIVAS Y OPERATIVAS DE LA SUBDIRECCIÓN DE APOYO A LA CONSTRUCCIÓN.</t>
  </si>
  <si>
    <t>PRESTAR SERVICIOS PROFESIONALES AL ANÁLISIS, CLASIFICACIÓN, REGISTRO Y CONCILIACIÓN CONTABLE DELSISTEMA GENERAL DE REGALÍAS, DEL ALMACÉN Y LA CARTERA DE LA SECRETARÍA DISTRITAL DEL HÁBITAT</t>
  </si>
  <si>
    <t>PRESTAR SERVICIOS PROFESIONALES DE GESTIÓN SOCIAL NECESARIA PARA GARANTIZAR EL DESARROLLO OPERATIVO DE LOS PROGRAMAS Y LA IMPLEMENTACIÓN DE INSTRUMENTOS DE FINANCIACIÓN Y LA ADQUISICIÓN DE VIVIENDA, IMPLEMENTADOS POR LA SUBSECRETARÍA DE GESTIÓN FINANCIERA.</t>
  </si>
  <si>
    <t>PRESTAR SERVICIOS PROFESIONALES JURÍDICOS PARA REALIZAR REVISIÓN Y SEGUIMIENTO A LOS REQUERIMIENTOS ASOCIADOS AL CONTROL POLITICO, FISCAL, JUDICIAL Y DISCIPLINARIO RELACIONADOS CON LOS INSTRUMENTOS DE FINANCIACIÓN DE VIVIENDA.</t>
  </si>
  <si>
    <t>PRESTAR SERVICIOS PROFESIONALES JURÍDICOS PARA LA ELABORACIÓN, REVISIÓN Y SEGUIMIENTO DE LAS ACTUACIONES ADMINISTRATIVAS ASOCIADAS A LOS INSTRUMENTOS DE FINANCIACIÓN.</t>
  </si>
  <si>
    <t>ELKIN DARIO VARGAS LOPEZ</t>
  </si>
  <si>
    <t>PRESTAR SERVICIOS PROFESIONALES PARA LA ESTRUCTURACIÓN, FORMULACIÓN Y DISEÑO DEL COMPONENTE URBANO DE INSTRUMENTOS DE PLANEACIÓN Y GESTIÓN, ASÍ COMO LAS REGLAMENTACIONES A CARGO DE LA SDHT DERIVADAS DEL PLAN DE ORDENAMIENTO TERRITORIAL.</t>
  </si>
  <si>
    <t>PRESTAR SERVICIOS PROFESIONALES PARA LA ESTRUCTURACIÓN DE PROYECTOS A PARTIR DE LOS INSTRUMENTOS: DE GESTIÓN DEL SUELO Y DE CAPTURA DE VALOR, ASÍ COMO EN LAS MODELACIONES URBANÍSTICAS EN EL MARCO DE LA PROPUESTA DE CREACIÓN DE UN BANCO DE TIERRAS PARA LA CIUDAD REGIÓN.</t>
  </si>
  <si>
    <t>PRESTAR SERVICIOS PROFESIONALES JURÍDICOS EN LAS ACTIVIDADES DE REVISIÓN, CONSOLIDACIÓN Y SEGUIMIENTO DE LA INFORMACIÓN DEL SECTOR HÁBITAT.</t>
  </si>
  <si>
    <t>PRESTAR SERVICIOS PROFESIONALES ESPECIALIZADOS EN LA ELABORACIÓN Y ANÁLISIS DE ESTUDIOS, ASÍ COMO EL DISEÑO DE INSTRUMENTOS QUE PERMITAN CONTINUAR CON LA ETAPA DE IMPLEMENTACIÓN DE LA POLÍTICA DE GESTIÓN INTEGRAL DEL HÁBITAT, ASÍ COMO APOYAR LAS RESPUESTAS A LOS REQUERIMIENTOS DE INFORMACIÓN DEL SECTOR.</t>
  </si>
  <si>
    <t>PRESTAR SERVICIOS PROFESIONALES PARA APOYAR LA EJECUCIÓN, SEGUIMIENTO Y MONITOREO A LA ESTRATEGIA ANTICORRUPCIÓN, LOS ESTÁNDARES DE LA LEY DE TRANSPARENCIA Y ACCESO A LA INFORMACIÓN PÚBLICA, ASÍ COMO APOYAR LAS ACCIONES PROPIAS PARA LA EJECUCIÓN DEL PROYECTO DE INVERSIÓN.</t>
  </si>
  <si>
    <t>PRESTAR SERVICIOS PROFESIONALES PARA APOYAR LAS ACTIVIDADES DE SOCIALIZACIÓN DE LOS SISTEMAS DE GESTIÓN DE LA SECRETARÍA DISTRITAL DEL HÁBITAT, EN EL MARCO DEL MODELO INTEGRADO DE PLANEACIÓN Y GESTIÓN</t>
  </si>
  <si>
    <t>PRESTAR SERVICIOS PROFESIONALES PARA EL DISEÑO PEDAGÓGICO Y LA IMPLEMENTACIÓN DE PRODUCTOS QUE FORTALEZCAN EL APRENDIZAJE Y LA SENSIBILIZACIÓN DE COMPORTAMIENTOS ÉTICOS, ASÍ COMO LA IMPLEMENTACIÓN DE LA METODOLOGÍA CREADA PARA LA PROMOCIÓN DE LA TRANSPARENCIA EN LA SDHT Y EN EL SECTOR HÁBITAT.</t>
  </si>
  <si>
    <t>JONNATAN STEVEN RIVERA PARADA</t>
  </si>
  <si>
    <t>PRESTAR SERVICIOS PROFESIONALES PARA APOYAR LA IMPLEMENTACIÓN DEL SISTEMA DE GESTIÓN AMBIENTAL Y LA FORMULACIÓN, EJECUCIÓN Y SEGUIMIENTO DEL PLAN INSTITUCIONAL DE GESTIÓN AMBIENTAL - PIGA Y DEL PLAN DE ACCIÓN CUATRIENAL AMBIENTAL - PACA DE LA SECRETARÍA DISTRITAL DEL HÁBITAT.</t>
  </si>
  <si>
    <t>PRESTAR SERVICIOS PROFESIONALES PARA REALIZAR EL MANTENIMIENTO, SOPORTE TÉCNICO, DESARROLLO, ACTUALIZACIÓN Y AJUSTE DEL SISTEMA DE INFORMACION DE GESTION DEL SUELO Y DE LOS DEMAS PRODUCTOS TECNOLOGICOS DEL AREA.</t>
  </si>
  <si>
    <t>EDWIN EMIR GARZÓN GARZÓN</t>
  </si>
  <si>
    <t>PRESTAR SERVICIOS PROFESIONALES PARA ANALIZAR, REVISAR Y REALIZAR CONCEPTOS Y DOCUMENTOS CON COMPONENTE JURIDICO Y DE DERECHO URBANO, RELACIONADOS CON LOS PROCESOS Y PROCEDIMIENTOS DE LA SUBDIRECCION</t>
  </si>
  <si>
    <t>PRESTAR SERVICIOS PROFESIONALES PARA REALIZAR LA ARTICULACIÓN, GESTIÓN Y ACOMPAÑAMIENTO TÉCNICO DE LOS PROYECTOS Y DEMÁS TRAMITES AMBIENTALES QUE ESTÁN A CARGO DE LA SUBDIRECCIÓN DE GESTIÓN DE SUELO</t>
  </si>
  <si>
    <t>PRESTAR SERVICIOS DE APOYO A LA GESTIÓN DOCUMENTAL, CONTROL Y SOPORTE DE CORRESPONDENCIA Y DE LOS DOCUMENTOS QUE SE GENERAN A PARTIR DE LAS ACTIVIDADES QUE SE REALIZAN EN LA SUBDIRECCION DE GESTION DEL SUELO.</t>
  </si>
  <si>
    <t>PRESTAR SERVICIOS PROFESIONALES PARA REALIZAR ACCIONES DE EVALUACION, SEGUIMIENTO, CONTROL Y GENERACION DE INFORMACION DE LOS PROYECTOS QUE PERMITAN LA HABILITACIÓN DEL SUELO PARA VIVIENDA Y USOS COMPLEMENTARIOS EN EL DISTRITO CAPITAL.</t>
  </si>
  <si>
    <t>PRESTAR SERVICIOS PROFESIONALES PARA ELABORAR, REVISAR Y ANALIZAR JURIDICAMENTE LOS ACTOS ADMINISTRATIVOS, PRONUNCIAMIENTOS, DOCUMENTOS E INFORMACION QUE SE GENERE EN EL MARCO DE LA IMPLEMENTACION DE INSTRUMENTOS DE GESTIÓN DEL SUELO O MECANISMOS DE LA SUBDIRECCION QUE PERMITAN LA HABILITACION DE SUELO.</t>
  </si>
  <si>
    <t>PRESTAR SERVICIOS PROFESIONALES PARA APOYAR, EL REGISTRO, CONTROL Y SEGUIMIENTO DEL FONDO DE SOLIDARIDAD Y REDISTRIBUCIÓN DEL INGRESO Y LA PROGRAMACIÓN Y REGISTRO DEL PAC DE LA SDHT EN LA PLATAFORMA BOGDATA</t>
  </si>
  <si>
    <t>JAIME OLAYA AMADO</t>
  </si>
  <si>
    <t>PRESTAR SERVICIOS PROFESIONALES PARA APOYAR EL SISTEMA DE GESTIÓN, RACIONALIZACIÓN Y/O SIMPLIFICACIÓN DE TRÁMITES DE LA CADENA DE URBANISMO Y CONSTRUCCIÓN.</t>
  </si>
  <si>
    <t>PRESTAR SERVICIOS PROFESIONALES PARA APOYAR LA GESTIÓN ADMINISTRATIVA Y FINANCIERA RELACIONADA CON EL BANCO DISTRITAL DE MATERIALES</t>
  </si>
  <si>
    <t>PRESTAR SERVICIOS PROFESIONALES EN MATERIA JURÍDICA PARA SOPORTAR LAS ETAPAS RELACIONADAS CON LA GESTIÓN CONTRACTUAL DE LOS PROCESOS DE LA ENTIDAD</t>
  </si>
  <si>
    <t>XIOMARA MURCIA BUITRAGO</t>
  </si>
  <si>
    <t>PRESTAR SERVICIOS DE APOYO A LA GESTIÓN EN LOS PROCESOS ADMINISTRATIVOS Y OPERATIVOS NECESARIOS PARA EL DESARROLLO DE LAS ACTIVIDADES PROPIAS DE LA SUBDIRECCIÓN FINANCIERA.</t>
  </si>
  <si>
    <t>PRESTAR SERVICIOS PROFESIONALES PARA COORDINAR LA IMPLEMENTACIÓN Y SEGUIMIENTO TÉCNICO, OPERATIVO Y FINANCIERO ASOCIADO A LOS INSTRUMENTOS DE FINANCIACIÓN CON ENFASIS EN EL PROGRAMA MI AHORRO MI HOGAR</t>
  </si>
  <si>
    <t>PRESTAR SERVICIOS PROFESIONALES PARA REALIZAR LA GESTION, ANALISIS Y SEGUIMIENTO ARQUITECTONICO A LOS PROYECTOS DE VIVIENDA ASOCIADOS A LOS INSTRUMENTOS DE FINANCIACIÓN DE LA SECRETARÍA DISTRITAL DEL HÁBITAT</t>
  </si>
  <si>
    <t>GLORIA OLIVA TORRES MATIZ</t>
  </si>
  <si>
    <t>PRESTAR SERVICIOS PROFESIONALES PARA ARTICULAR LA IMPLEMENTACIÓN Y SEGUIMIENTO DEL PROGRAMA DE EDUCACIÓN E INCLUSIÓN FINANCIERA DE LA ESCUELA VIRTUAL DEL HÁBITAT, EN EL MARCO DE LOS INSTRUMENTOS DE FINANCIACIÓN PARA LA ADQUISICIÓN DE VIVIENDA DE LA SUBSECRETARIA DE GESTION FINANCIERA</t>
  </si>
  <si>
    <t>PRESTAR SERVICIOS PROFESIONALES EN DERECHO PARA APOYAR EN LA COORDINACIÓN DE LA DEFENSA JUDICIAL, ASESORIA LEGAL, ACOMPAÑAMIENTO, SEGUIMIENTO Y CONCEPTUALIZACION EN LA SECRETARIA DISTRITAL DEL HABITAT, CONFORME A LA NORMATIVIDAD VIGENTE Y LOS PROCEDIMIENTOS INTERNOS ESTABLECIDOS.</t>
  </si>
  <si>
    <t>LUIS OLEGARIO BORDA SILVA</t>
  </si>
  <si>
    <t>PRESTAR SERVICIOS PROFESIONALES PARA COORDINAR LA PLANEACIÓN, IMPLEMENTACIÓN Y SEGUIMIENTO TÉCNICO, OPERATIVO Y FINANCIERO ASOCIADO A LOS INSTRUMENTOS DE FINANCIACIÓN CON ENFASIS EN EL PROGRAMA OFERTA PREFERENTE</t>
  </si>
  <si>
    <t>PRESTAR SERVICIOS PROFESIONALES PARA REALIZAR LA PLANEACIÓN ESTRATÉGICA Y FINANCIERA, Y EL SEGUIMIENTO A LA EJECUCIÓN DEL PROYECTO DE INVERSIÓN DE LOS INSTRUMENTOS DE FINANCIACIÓN A CARGO DE LA SUBSECRETARIA DE GESTIÓN FINANCIERA.</t>
  </si>
  <si>
    <t>MONICA CORREA GARCIA</t>
  </si>
  <si>
    <t>PRESTAR SERVICIOS PROFESIONALES PARA LIDERAR EL APOYO TÉCNICO E INTERINSTITUCIONAL EN LA GESTIÓN DE LOS TRÁMITES DE LA CADENA DE URBANISMO Y CONSTRUCCIÓN DE LOS PROYECTOS DE VIVIENDA BAJO EL ESQUEMA DE MESA DE SOLUCIONES.</t>
  </si>
  <si>
    <t>PRESTAR SERVICIOS PROFESIONALES DE GESTIÓN SOCIAL PARA REALIZAR LA VERIFICACIÓN DEL CUMPLIMIENTO DE REQUISITOS DE LOS HOGARES POTENCIALMENTE BENEFICIARIOS DE LOS PROGRAMAS E INSTRUMENTOS DE FINANCIACIÓN PARA LA ADQUISICIÓN DE VIVIENDA</t>
  </si>
  <si>
    <t>PRESTAR SERVICIOS PROFESIONALES PARA BRINDAR APOYO Y ACOMPAÑAMIENTO JURÍDICO EN LAS ACTIVIDADES DESARROLLADAS EN EL MARCO DE LOS INSTRUMENTOS DE FINANCIACIÓN DE LA SECRETARIA DISTRITAL DEL HÁBITAT.</t>
  </si>
  <si>
    <t>PRESTAR SERVICIOS PROFESIONALES EN LA GESTIÓN JURÍDICA REQUERIDA EN EL PROCESO DE SUSTANCIACIÓN DE LAS ACTUACIONES DISCIPLINARIAS QUE LE SEAN ASIGNADAS, EN EL MARCO DE LOS PROCESOS DE LA OFICINA DE CONTROL DISCIPLINARIO INTERNO DE LA SDHT.</t>
  </si>
  <si>
    <t>PRESTAR LOS SERVICIOS JURÍDICOS QUE SE REQUIERAN EN LA IMPLEMENTACIÓN DE INSTRUMENTOS DE FINANCIACIÓN Y ATENDER LAS PETICIONES INTERNAS Y EXTERNAS QUE SEAN COMPETENCIA DE LA SUBSECRETARIA DE GESTIÓN FINANCIERA</t>
  </si>
  <si>
    <t>JANETH BRICEÑO GARCIA</t>
  </si>
  <si>
    <t>PRESTAR SERVICIOS PROFESIONALES PARA APOYAR EL DESARROLLO DE ACCIONES DEL SISTEMA INTEGRADO DE GESTIÓN -SIG- Y LA PREPARACIÓN DE LOS ESTADOS DE PAGOS DE LOS COMPROMISOS SUSCRITOS POR LA SECRETARÍA DISTRITAL DEL HÁBITAT</t>
  </si>
  <si>
    <t>PRESTAR SERVICIOS PROFESIONALES PARA REALIZAR LA GESTION, ANALISIS Y SEGUIMIENTO ARQUITECTONICO A LOS PROYECTOS DE VIVIENDA ASOCIADOS A LOS INSTRUMENTOS DE FINANCIACIÓN DE LA SECRETARÍA DISTRITAL DEL HÁBITAT.</t>
  </si>
  <si>
    <t>PRESTAR SERVICIOS PROFESIONALES PARA REALIZAR LA GESTIÓN, SEGUIMIENTO, ANÁLISIS FINANCIERO Y LEGALIZACIÓN DE RECURSOS PARA EL DESARROLLO E IMPLEMENTACIÓN DE LOS INSTRUMENTOS DE FINANCIACIÓN A CARGO DE LA SUBSECRETARÍA DE GESTIÓN FINANCIERA</t>
  </si>
  <si>
    <t>PRESTAR SERVICIOS DE APOYO A LA GESTIÓN DOCUMENTAL EN LA IMPLEMENTACIÓN DE INSTRUMENTOS DE FINANCIACIÓN PARA FACILITAR LA ADQUISICIÓN DE VIVIENDA DESARROLLADOS POR LA SUBSECRETARÍA DE GESTIÓN FINANCIERA.</t>
  </si>
  <si>
    <t>PRESTAR SERVICIOS PROFESIONALES EN DERECHO PARA APOYAR EN LA CONCEPTUALIZACIÓN Y REVISIÓN DE REGLAMENTACIÓN EN TEMAS URBANOS Y HÁBITAT, ACTOS ADMINISTRATIVOS Y ACTUACIONES DEL SECTOR HÁBITAT.</t>
  </si>
  <si>
    <t>PRESTAR SERVICIOS PROFESIONALES ADMINISTRATIVOS Y FINANCIEROS NECESARIOS PARA EL DESARROLLO DE LOS INSTRUMENTOS DE FINANCIACIÓN A CARGO DE LA SUBSECRETARIA DE GESTIÓN FINANCIERA</t>
  </si>
  <si>
    <t>PRESTAR SERVICIOS PROFESIONALES PARA EL ACOMPAÑAMIENTO, SEGUIMIENTO Y GESTION DE LOS INSTRUMENTOS DE PLANEACION Y/O PROYECTOS URBANÍSTICOS E INMOBILIARIOS QUE PROMUEVAN LA GENERACIÓN DE SOLUCIONES HABITACIONALES A CARGO DE LA SUBDIRECCION</t>
  </si>
  <si>
    <t>PRESTAR SERVICIOS PROFESIONALES PARA REALIZAR EL ANALISIS Y GENERACION DE INFORMACIÓN PARA LA ESTRUCTURACIÓN Y FINANCIACIÓN DE LOS PROYECTOS QUE HABILITAN SUELO PARA VIVIENDA Y USOS COMPLEMENTARIOS</t>
  </si>
  <si>
    <t>PRESTAR SERVICIOS PROFESIONALES PARA EL SOPORTE Y DESARROLLO DE LOS SISTEMAS DE INFORMACIÓN Y PÁGINAS WEB, ASÍ COMO LA CONFIGURACIÓN Y ACTUALIZACIÓN DE LOS SERVIDORES ASOCIADOS A LOS INSTRUMENTOS DE FINANCIACIÓN DE LA SUBSECRETARÍA DE GESTIÓN FINANCIERA</t>
  </si>
  <si>
    <t>PRESTAR SERVICIOS PROFESIONALES CON EL FIN DE DIVULGAR INFORMACIÓN Y REALIZAR CONVOCATORIAS RELACIONADAS CON LOS PROGRAMAS PARA FACILITAR EL ACCESO A INSTRUMENTOS DE FINANCIACIÓN Y LA ADQUISICIÓN DE VIVIENDA, IMPLEMENTADOS POR LA SUBSECRETARÍA DE GESTIÓN FINANCIERA.</t>
  </si>
  <si>
    <t>PRESTAR SERVICIOS PROFESIONALES PARA APOYAR LA COORDINACIÓN JURÍDICA DE LOS PROCESOS PRECONTRACTUALES, CONTRACTUALES Y POSTCONTRACTUALES ADELANTADOS POR LA SUBDIRECCIÓN DE BARRIOS DE LA SECRETARÍA DISTRITAL DE HÁBITAT, ASÍ COMO LAS ACTIVIDADES QUE SE REQUIERAN DENTRO DEL PROCEDIMIENTOS DE REGULARIZACIÓN O FORMALIZACIÓN URBANÍSTICA.</t>
  </si>
  <si>
    <t>PRESTAR SERVICIOS PROFESIONALES DESDE EL COMPONENTE TÉCNICO PARA APOYAR LA GESTIÓN INTERINSTITUCIONAL EN LA FORMULACIÓN, IMPLEMENTACIÓN, EVALUACIÓN Y SEGUIMIENTO DE LOS LINEAMIENTOS DE INTERVENCIÓN, ASÍ COMO EN LAS POLÍTICAS DE ORDENAMIENTO TERRITORIAL EN EL MARCO DEL PROGRAMA DE MEJORAMIENTO INTEGRAL DE LA SECRETARIA DISTRITAL DEL HÁBITAT</t>
  </si>
  <si>
    <t>PRESTAR SERVICIOS PROFESIONALES PARA REALIZAR LA GESTIÓN JURIDICA NECESARIA Y ATENDER LOS REQUERIMIENTOS DERIVADOS DEL PROCESO DE VERIFICACIÓN DE CUMPLIMIENTO DE LOS REQUISITOS DE LOS HOGARES QUE PUEDEN SER BENEFICIARIOS DE LOS PROGRAMAS E INSTRUMENTOS DE FINANCIACIÓN PARA LA ADQUISICIÓN DE VIVIENDA A CARGO DE LA SUBSECRETARÍA DE GESTIÓN FINANCIERA</t>
  </si>
  <si>
    <t>PRESTAR SERVICIOS PROFESIONALES PARA LA FORMULACIÓN DE ESTRATEGIAS E INSTRUMENTOS DE FINANCIACIÓN PARA LA GESTIÓN DE SOLUCIONES HABITACIONALES</t>
  </si>
  <si>
    <t>PRESTAR SERVICIOS TÉCNICOS PARA APOYAR LA GESTIÓN ADMINISTRATIVA, EN LA ESTRUCTURACIÓN Y SEGUIMIENTO DE LOS PROCESOS CONTRACTUALES QUE SURJAN COMO NECESIDAD DEL PROCESO DE GESTIÓN DE SERVICIO A LA CIUDADANÍA.</t>
  </si>
  <si>
    <t>PRESTAR SERVICIOS PROFESIONALES ESPECIALIZADOS PARA APOYAR JURIDICAMENTE A LA SUBDIRECCIÓN DE PREVENCION Y SEGUIMIENTO A LAS ACTIVIDADES DE ENAJENACIÓN Y ARRENDAMIENTO DE VIVIENDA.</t>
  </si>
  <si>
    <t>NAYIBE ABDULHUSSEIN TORRES</t>
  </si>
  <si>
    <t>GONZALO PEÑA PRIETO</t>
  </si>
  <si>
    <t>PRESTAR SERVICIOS PROFESIONALES DE APOYO JURÍDICO A LA SUBDIRECCIÓN DE PREVENCIÓN Y SEGUIMIENTO EN RELACIÓN CON EL REGISTRO DE ARRENDADORES Y ENAJENADORES DE VIVIENDA, LAS AUTORIZACIONES PARA LA ENAJENACIÓN DE VIVIENDA Y DEMÁS ASPECTOS JURÍDICOS QUE SE REQUIERA</t>
  </si>
  <si>
    <t>PRESTAR SERVICIOS PROFESIONALES PARA APOYAR A LA SUBDIRECCIÓN DE PREVENCIÓN Y SEGUIMIENTO EN EL DESARROLLO DE ACTIVIDADES DE COORDINACIÓN ENTRE LAS ALCALDÍAS LOCALES Y LA SDHT, PARA PREVENIR DESARROLLOS Y OCUPACIONES ILEGALES EN EL DISTRITO CAPITAL.</t>
  </si>
  <si>
    <t>PRESTAR SERVICIOS PROFESIONALES PARA EL DESARROLLO DE ESTRATEGIAS, PLANEACIÓN Y LOGÍSTICA DEL PROGRAMA EDUCACIÓN E INCLUSIÓN FINANCIERA EN TODAS SUS MODALIDADES, EN EL MARCO DEL DISEÑO E IMPLEMENTACIÓN DE LOS INSTRUMENTOS DE LA RUTA DE EDUCACIÓN PARA ADQUISICIÓN DE VIVIENDA.</t>
  </si>
  <si>
    <t>PRESTAR SERVICIOS PROFESIONALES PARA APOYAR LAS ACTIVIDADES DE ARTICULACIÓN, SOCIALIZACIÓN, DESARROLLO Y SEGUIMIENTO DE LAS ESTRATEGIAS TERRITORIALES DE PARTICIPACIÓN E INTERVENCIÓN DEL SECTOR HÁBITAT Y SU ARTICULACIÓN CON EL NIVEL CENTRAL</t>
  </si>
  <si>
    <t>PRESTAR SERVICIOS PROFESIONALES PARA APOYAR LAS ACTIVIDADES REQUERIDAS EN LA ACTUALIZACIÓN Y APLICACIÓN DE LOS PROCEDIMIENTOS, COMPROMISOS Y DEMÁS REQUERIMIENTOS ASOCIADOS A LAS POLÍTICAS QUE VINCULEN LA PARTICIPACIÓN EN EL MODELO INTEGRADO DE PLANEACIÓN Y GESTIÓN MIPG DE LA ENTIDAD, ASÍ COMO LA CONSOLIDACIÓN Y SEGUIMIENTO DE REPORTES DE GESTIÓN DEL PROYECTO DE INVERSIÓN 7590 DE LA SUBDIRECCIÓN DE PARTICIPACIÓN Y RELACIONES CON LA COMUNIDAD</t>
  </si>
  <si>
    <t>PRESTAR SERVICIOS PROFESIONALES PARA APOYAR LAS ACTIVIDADES DE PROMOCIÓN, EJECUCIÓN Y DIVULGACIÓN DE LAS ESTRATEGIAS Y COMPONENTES DEL PROYECTO DE INVERSIÓN 7590</t>
  </si>
  <si>
    <t>PRESTAR SERVICIOS PROFESIONALES PARA ORIENTAR LA INCORPORACIÓN, ARTICULACIÓN Y SEGUIMIENTO DEL ENFOQUE POBLACIONAL, DIFERENCIAL Y DE GÉNERO EN LAS ESTRATEGIAS DE PARTICIPACIÓN E INTERVENCIÓN TERRITORIAL DEL SECTOR HÁBITAT, ASÍ COMO LOS COMPROMISOS DE LA SUBDIRECCIÓN EN LAS POLÍTICAS PÚBLICAS QUE LE SEAN ASIGNADAS</t>
  </si>
  <si>
    <t>PRESTAR SERVICIOS PROFESIONALES PARA ARTICULAR LAS ETAPAS CONTRACTUALES DE LOS PROCESOS A CARGO DE LA SUBSECRETARÍA DE GESTIÓN FINANCIERA.</t>
  </si>
  <si>
    <t>PRESTAR SERVICIOS PROFESIONALES PARA APOYAR LA LIQUIDACIÓN DE CUENTAS DE COBRO Y EL PAGO DE LOS PASIVOS EXIGIBLES DE LA SDHT</t>
  </si>
  <si>
    <t>MILYTZA GODOY RAMOS</t>
  </si>
  <si>
    <t>ELIZABETH CARRILLO MEDINA</t>
  </si>
  <si>
    <t>PRESTAR SERVICIOS PROFESIONALES PARA REALIZAR ANÁLISIS, SEGUIMIENTO Y REVISIÓN FINANCIERA Y ECONÓMICA A LOS PROGRAMAS Y COORDINAR LA IMPLEMENTACIÓN Y SEGUIMIENTO A LOS INSTRUMENTOS DE FINANCIACIÓN DEFINIDOS POR LA SECRETARIA DISTRITAL DEL HABITAT</t>
  </si>
  <si>
    <t>JAIRO ENRIQUE MOSQUERA PAEZ</t>
  </si>
  <si>
    <t>PRESTAR SERVICIOS PROFESIONALES PARA GENERAR LOS INSUMOS DEL COMPONENTE SOCIAL NECESARIOS PARA LA CONFORMACIÓN DE EXPEDIENTES CON EL FIN DE POSTULAR HOGARES AL SUBSIDIO DE MEJORAMIENTO DE VIVIENDA EN LA MODALIDAD DE HABITABILIDAD EN LOS TERRITORIOS PRIORIZADOS POR LA SECRETARIA DISTRITAL DEL HÁBITAT</t>
  </si>
  <si>
    <t>PRESTAR SERVICIOS PROFESIONALES PARA GENERAR LOS INSUMOS DEL COMPONENTE SOCIAL NECESARIOS PARA LA CONFORMACIÓN DE EXPEDIENTES CON EL FIN DE POSTULAR HOGARES AL SUBSIDIO DE MEJORAMIENTO DE VIVIENDA EN LA MODALIDAD DE HABITABILIDAD EN LOS TERRITORIOS PRIORIZADOS POR LA SECRETARIA DISTRITAL DEL HABITAT</t>
  </si>
  <si>
    <t>PRESTAR SERVICIOS PROFESIONALES PARA REALIZAR, REVISAR Y CONCEPTUALIZAR LOS CONTENIDOS GRÁFICOS DE LA SDHT.</t>
  </si>
  <si>
    <t>PRESTAR SERVICIOS PROFESIONALES CON EL FIN DE DESARROLLAR ESTRATEGIAS CON EL SECTOR PRIVADO CON EL OBJETO DE FINANCIAR PROYECTOS DEL SECTOR HÁBITAT.</t>
  </si>
  <si>
    <t>PRESTAR SERVICIOS PROFESIONALES PARA ARTICULAR EL DISEÑO, IMPLEMENTACIÓN Y SEGUIMIENTO A LAS ESTRATEGIAS EMPRESARIALES DEL SECTOR PRIVADO DISEÑADA PARA CAPTAR RECURSOS CON EL OBJETO DE FINANCIAR PROYECTOS DEL SECTOR HÁBITAT.</t>
  </si>
  <si>
    <t>PRESTAR SERVICIOS DE APOYO ADMINISTRATIVO Y DE GESTIÓN DOCUMENTAL EN LA IMPLEMENTACIÓN DE INSTRUMENTOS DE FINANCIACIÓN PARA FACILITAR LA ADQUISICIÓN DE VIVIENDA DESARROLLADOS POR LA SUBSECRETARÍA DE GESTIÓN FINANCIERA.</t>
  </si>
  <si>
    <t>DIANA MARCELA RUANO FAJARDO</t>
  </si>
  <si>
    <t>PRESTAR SERVICIOS PROFESIONALES PARA APOYAR LA PLANEACIÓN, IMPLEMENTACIÓN Y EL SEGUIMIENTO DE LAS ESTRATEGIAS DE PARTICIPACIÓN CIUDADANA Y DE APROPIACIÓN DEL ESPACIO PÚBLICO EN EL COMPONENTE CALLES MÁGICAS LIDERADO POR LA SUBDIRECCIÓN DE PARTICIPACIÓN Y RELACIONES CON LA COMUNIDAD.</t>
  </si>
  <si>
    <t>PRESTAR SERVICIOS PROFESIONALES PARA APOYAR LA PLANEACIÓN Y DESARROLLO DE EVENTOS DE PROMOCIÓN Y POSICIONAMIENTO DE ALTERNATIVAS DE FINANCIACIÓN PARA LA ADQUISICIÓN DE SOLUCIONES HABITACIONALES ASÍ COMO EL DESARROLLO DE INTERVENCIONES DE URBANISMO TÁCTICO.</t>
  </si>
  <si>
    <t>PRESTAR SERVICIOS PROFESIONALES DESDE EL COMPONENTE FINANCIERO PARA REVISAR, HACER SEGUIMIENTO Y LEGALIZAR SUBSIDIOS ASOCIADOS A LOS INSTRUMENTOS DE FINANCIACIÓN DEFINIDOS POR LA SECRETARÍA DISTRITAL DEL HÁBITAT.</t>
  </si>
  <si>
    <t>PRESTAR SERVICIOS DE APOYO A LA GESTIÓN EN LA REALIZACIÓN DE CONTENIDOS GRÁFICOS EN LA SDHT</t>
  </si>
  <si>
    <t>PRESTAR SERVICIOS PROFESIONALES EN LOS PROCESOS CONTRACTUALES Y JURÍDICOS DE LA OAC.</t>
  </si>
  <si>
    <t>PRESTAR LOS SERVICIOS PROFESIONALES PARA BRINDAR SOPORTE JURÍDICO EN LOS PROCESOS PRECONTRACTUALES, CONTRACTUALES Y POSTCONTRACTUALES ADELANTADOS POR LA SUBDIRECCIÓN DE PROGRAMAS Y PROYECTOS</t>
  </si>
  <si>
    <t xml:space="preserve"> DIANA ANGELICA LOPEZ RODRIGUEZ</t>
  </si>
  <si>
    <t>WILLIAM GALEANO PALOMINO</t>
  </si>
  <si>
    <t>INFORME CONTRACTUAL ENERO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</si>
</sst>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5" formatCode="&quot;$&quot;\ #,##0;\-&quot;$&quot;\ #,##0"/>
    <numFmt numFmtId="42" formatCode="_-&quot;$&quot;\ * #,##0_-;\-&quot;$&quot;\ * #,##0_-;_-&quot;$&quot;\ * &quot;-&quot;_-;_-@_-"/>
    <numFmt numFmtId="44" formatCode="_-&quot;$&quot;\ * #,##0.00_-;\-&quot;$&quot;\ * #,##0.00_-;_-&quot;$&quot;\ * &quot;-&quot;??_-;_-@_-"/>
    <numFmt numFmtId="43" formatCode="_-* #,##0.00_-;\-* #,##0.00_-;_-* &quot;-&quot;??_-;_-@_-"/>
    <numFmt numFmtId="164" formatCode="&quot;$&quot;\ #,##0"/>
    <numFmt numFmtId="165" formatCode="[$$-240A]\ #,##0.00"/>
    <numFmt numFmtId="166" formatCode="[$$-240A]\ #,##0"/>
    <numFmt numFmtId="167" formatCode="0.0%"/>
  </numFmts>
  <fonts count="15" x14ac:knownFonts="1">
    <font>
      <sz val="11"/>
      <color theme="1"/>
      <name val="Calibri"/>
      <family val="2"/>
      <scheme val="minor"/>
    </font>
    <font>
      <u/>
      <sz val="11"/>
      <color theme="10"/>
      <name val="Calibri"/>
      <family val="2"/>
      <scheme val="minor"/>
    </font>
    <font>
      <sz val="9"/>
      <color theme="1"/>
      <name val="Calibri Light"/>
      <family val="2"/>
      <scheme val="major"/>
    </font>
    <font>
      <b/>
      <sz val="9"/>
      <color theme="0"/>
      <name val="Calibri Light"/>
      <family val="2"/>
      <scheme val="major"/>
    </font>
    <font>
      <sz val="9"/>
      <name val="Calibri Light"/>
      <family val="2"/>
      <scheme val="major"/>
    </font>
    <font>
      <b/>
      <sz val="9"/>
      <color theme="1"/>
      <name val="Calibri Light"/>
      <family val="2"/>
      <scheme val="major"/>
    </font>
    <font>
      <b/>
      <sz val="6"/>
      <color theme="1"/>
      <name val="Calibri Light"/>
      <family val="2"/>
      <scheme val="major"/>
    </font>
    <font>
      <sz val="10"/>
      <name val="Arial"/>
      <family val="2"/>
    </font>
    <font>
      <sz val="10"/>
      <name val="Arial"/>
      <family val="2"/>
    </font>
    <font>
      <sz val="10"/>
      <name val="Arial"/>
      <family val="2"/>
    </font>
    <font>
      <sz val="10"/>
      <color theme="1"/>
      <name val="Calibri Light"/>
      <family val="2"/>
      <scheme val="major"/>
    </font>
    <font>
      <sz val="11"/>
      <color theme="1"/>
      <name val="Calibri"/>
      <family val="2"/>
      <scheme val="minor"/>
    </font>
    <font>
      <sz val="10"/>
      <name val="Calibri Light"/>
      <family val="2"/>
      <scheme val="major"/>
    </font>
    <font>
      <b/>
      <sz val="10"/>
      <name val="Calibri Light"/>
      <family val="2"/>
      <scheme val="major"/>
    </font>
    <font>
      <b/>
      <u/>
      <sz val="9"/>
      <color theme="1"/>
      <name val="Calibri Light"/>
      <family val="2"/>
      <scheme val="major"/>
    </font>
  </fonts>
  <fills count="6">
    <fill>
      <patternFill patternType="none"/>
    </fill>
    <fill>
      <patternFill patternType="gray125"/>
    </fill>
    <fill>
      <patternFill patternType="solid">
        <fgColor theme="0"/>
        <bgColor indexed="64"/>
      </patternFill>
    </fill>
    <fill>
      <patternFill patternType="solid">
        <fgColor rgb="FFD6EDEE"/>
        <bgColor indexed="64"/>
      </patternFill>
    </fill>
    <fill>
      <patternFill patternType="solid">
        <fgColor theme="3" tint="0.39997558519241921"/>
        <bgColor indexed="64"/>
      </patternFill>
    </fill>
    <fill>
      <patternFill patternType="solid">
        <fgColor theme="3" tint="0.79998168889431442"/>
        <bgColor indexed="64"/>
      </patternFill>
    </fill>
  </fills>
  <borders count="7">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style="thin">
        <color theme="1" tint="0.34998626667073579"/>
      </left>
      <right style="thin">
        <color theme="0" tint="-0.499984740745262"/>
      </right>
      <top style="thin">
        <color theme="0" tint="-0.499984740745262"/>
      </top>
      <bottom style="thin">
        <color theme="1" tint="0.34998626667073579"/>
      </bottom>
      <diagonal/>
    </border>
    <border>
      <left style="thin">
        <color theme="1" tint="0.34998626667073579"/>
      </left>
      <right style="thin">
        <color theme="1" tint="0.34998626667073579"/>
      </right>
      <top style="thin">
        <color theme="0" tint="-0.499984740745262"/>
      </top>
      <bottom style="thin">
        <color theme="1" tint="0.34998626667073579"/>
      </bottom>
      <diagonal/>
    </border>
    <border>
      <left style="thin">
        <color indexed="64"/>
      </left>
      <right style="thin">
        <color indexed="64"/>
      </right>
      <top style="thin">
        <color indexed="64"/>
      </top>
      <bottom style="thin">
        <color indexed="64"/>
      </bottom>
      <diagonal/>
    </border>
  </borders>
  <cellStyleXfs count="15">
    <xf numFmtId="0" fontId="0" fillId="0" borderId="0"/>
    <xf numFmtId="0" fontId="1" fillId="0" borderId="0" applyNumberFormat="0" applyFill="0" applyBorder="0" applyAlignment="0" applyProtection="0"/>
    <xf numFmtId="0" fontId="7" fillId="0" borderId="0"/>
    <xf numFmtId="43" fontId="7" fillId="0" borderId="0" applyFont="0" applyFill="0" applyBorder="0" applyAlignment="0" applyProtection="0"/>
    <xf numFmtId="0" fontId="8" fillId="0" borderId="0"/>
    <xf numFmtId="0" fontId="9" fillId="0" borderId="0"/>
    <xf numFmtId="0" fontId="9" fillId="0" borderId="0"/>
    <xf numFmtId="43" fontId="9" fillId="0" borderId="0" applyFont="0" applyFill="0" applyBorder="0" applyAlignment="0" applyProtection="0"/>
    <xf numFmtId="44" fontId="9" fillId="0" borderId="0" applyFont="0" applyFill="0" applyBorder="0" applyAlignment="0" applyProtection="0"/>
    <xf numFmtId="0" fontId="9" fillId="0" borderId="0"/>
    <xf numFmtId="43" fontId="9" fillId="0" borderId="0" applyFont="0" applyFill="0" applyBorder="0" applyAlignment="0" applyProtection="0"/>
    <xf numFmtId="0" fontId="1" fillId="0" borderId="0" applyNumberFormat="0" applyFill="0" applyBorder="0" applyAlignment="0" applyProtection="0"/>
    <xf numFmtId="0" fontId="7" fillId="0" borderId="0"/>
    <xf numFmtId="9" fontId="11" fillId="0" borderId="0" applyFont="0" applyFill="0" applyBorder="0" applyAlignment="0" applyProtection="0"/>
    <xf numFmtId="42" fontId="11" fillId="0" borderId="0" applyFont="0" applyFill="0" applyBorder="0" applyAlignment="0" applyProtection="0"/>
  </cellStyleXfs>
  <cellXfs count="54">
    <xf numFmtId="0" fontId="0" fillId="0" borderId="0" xfId="0"/>
    <xf numFmtId="0" fontId="2" fillId="0" borderId="0" xfId="0" applyFont="1" applyAlignment="1">
      <alignment horizontal="center" vertical="center"/>
    </xf>
    <xf numFmtId="0" fontId="2" fillId="0" borderId="0" xfId="0" applyFont="1" applyAlignment="1">
      <alignment vertical="center"/>
    </xf>
    <xf numFmtId="164" fontId="2" fillId="0" borderId="0" xfId="0" applyNumberFormat="1" applyFont="1" applyAlignment="1">
      <alignment horizontal="right" vertical="center"/>
    </xf>
    <xf numFmtId="164" fontId="2" fillId="0" borderId="0" xfId="0" applyNumberFormat="1" applyFont="1" applyAlignment="1">
      <alignment horizontal="center" vertical="center" wrapText="1"/>
    </xf>
    <xf numFmtId="0" fontId="2" fillId="0" borderId="0" xfId="0" applyFont="1" applyAlignment="1">
      <alignment horizontal="left" vertical="center" wrapText="1"/>
    </xf>
    <xf numFmtId="0" fontId="2" fillId="0" borderId="0" xfId="0" applyFont="1" applyAlignment="1">
      <alignment vertical="center" wrapText="1"/>
    </xf>
    <xf numFmtId="0" fontId="4" fillId="2" borderId="0" xfId="0" applyFont="1" applyFill="1" applyAlignment="1">
      <alignment vertical="center"/>
    </xf>
    <xf numFmtId="0" fontId="5" fillId="3" borderId="1" xfId="0" applyFont="1" applyFill="1" applyBorder="1" applyAlignment="1">
      <alignment horizontal="center" vertical="center" wrapText="1"/>
    </xf>
    <xf numFmtId="1" fontId="2" fillId="2" borderId="0" xfId="0" applyNumberFormat="1" applyFont="1" applyFill="1" applyAlignment="1">
      <alignment horizontal="center" vertical="center"/>
    </xf>
    <xf numFmtId="14" fontId="2" fillId="0" borderId="0" xfId="0" applyNumberFormat="1" applyFont="1" applyAlignment="1">
      <alignment horizontal="center" vertical="center"/>
    </xf>
    <xf numFmtId="0" fontId="4" fillId="0" borderId="0" xfId="0" applyFont="1" applyAlignment="1">
      <alignment horizontal="left" vertical="center"/>
    </xf>
    <xf numFmtId="0" fontId="4" fillId="0" borderId="0" xfId="0" applyFont="1" applyAlignment="1">
      <alignment vertical="center"/>
    </xf>
    <xf numFmtId="165" fontId="2" fillId="0" borderId="0" xfId="0" applyNumberFormat="1" applyFont="1" applyAlignment="1">
      <alignment vertical="center"/>
    </xf>
    <xf numFmtId="165" fontId="2" fillId="0" borderId="0" xfId="0" applyNumberFormat="1" applyFont="1" applyAlignment="1">
      <alignment horizontal="center" vertical="center"/>
    </xf>
    <xf numFmtId="20" fontId="1" fillId="0" borderId="0" xfId="1" applyNumberFormat="1" applyFill="1" applyBorder="1" applyAlignment="1" applyProtection="1">
      <alignment horizontal="left" vertical="center" wrapText="1"/>
    </xf>
    <xf numFmtId="164" fontId="2" fillId="0" borderId="0" xfId="0" applyNumberFormat="1" applyFont="1" applyAlignment="1">
      <alignment horizontal="right" vertical="center" wrapText="1"/>
    </xf>
    <xf numFmtId="0" fontId="10" fillId="0" borderId="0" xfId="0" applyFont="1"/>
    <xf numFmtId="0" fontId="0" fillId="0" borderId="0" xfId="0" applyAlignment="1">
      <alignment horizontal="center"/>
    </xf>
    <xf numFmtId="0" fontId="2" fillId="0" borderId="0" xfId="0" applyFont="1" applyAlignment="1">
      <alignment horizontal="left" vertical="center"/>
    </xf>
    <xf numFmtId="14" fontId="4" fillId="0" borderId="0" xfId="2" applyNumberFormat="1" applyFont="1" applyAlignment="1">
      <alignment horizontal="left" vertical="center" wrapText="1"/>
    </xf>
    <xf numFmtId="0" fontId="4" fillId="2" borderId="0" xfId="0" applyFont="1" applyFill="1" applyAlignment="1">
      <alignment horizontal="center" vertical="center" wrapText="1"/>
    </xf>
    <xf numFmtId="0" fontId="10" fillId="0" borderId="0" xfId="0" applyFont="1" applyAlignment="1">
      <alignment vertical="center"/>
    </xf>
    <xf numFmtId="164" fontId="12" fillId="0" borderId="0" xfId="0" applyNumberFormat="1" applyFont="1" applyAlignment="1">
      <alignment horizontal="right" vertical="center" wrapText="1"/>
    </xf>
    <xf numFmtId="164" fontId="13" fillId="0" borderId="0" xfId="0" applyNumberFormat="1" applyFont="1" applyAlignment="1">
      <alignment horizontal="right" vertical="center" wrapText="1"/>
    </xf>
    <xf numFmtId="0" fontId="10" fillId="0" borderId="0" xfId="0" applyFont="1" applyAlignment="1">
      <alignment horizontal="right"/>
    </xf>
    <xf numFmtId="0" fontId="0" fillId="0" borderId="0" xfId="0" applyAlignment="1">
      <alignment horizontal="right"/>
    </xf>
    <xf numFmtId="0" fontId="2" fillId="0" borderId="0" xfId="0" applyFont="1" applyAlignment="1">
      <alignment horizontal="right" vertical="center"/>
    </xf>
    <xf numFmtId="0" fontId="4" fillId="2" borderId="0" xfId="0" applyFont="1" applyFill="1" applyAlignment="1">
      <alignment horizontal="right" vertical="center"/>
    </xf>
    <xf numFmtId="0" fontId="4" fillId="2" borderId="0" xfId="0" applyFont="1" applyFill="1" applyAlignment="1">
      <alignment horizontal="right" vertical="center" wrapText="1"/>
    </xf>
    <xf numFmtId="0" fontId="2" fillId="0" borderId="0" xfId="0" applyFont="1" applyAlignment="1">
      <alignment horizontal="right" vertical="center" wrapText="1"/>
    </xf>
    <xf numFmtId="0" fontId="10" fillId="0" borderId="0" xfId="0" applyFont="1" applyAlignment="1">
      <alignment horizontal="center"/>
    </xf>
    <xf numFmtId="0" fontId="4" fillId="2" borderId="0" xfId="0" applyFont="1" applyFill="1" applyAlignment="1">
      <alignment horizontal="center" vertical="center"/>
    </xf>
    <xf numFmtId="0" fontId="2" fillId="0" borderId="0" xfId="0" applyFont="1" applyAlignment="1">
      <alignment horizontal="center" vertical="center" wrapText="1"/>
    </xf>
    <xf numFmtId="0" fontId="5" fillId="5" borderId="1" xfId="0" applyFont="1" applyFill="1" applyBorder="1" applyAlignment="1">
      <alignment horizontal="center" vertical="center" wrapText="1"/>
    </xf>
    <xf numFmtId="1" fontId="2" fillId="0" borderId="3" xfId="0" applyNumberFormat="1" applyFont="1" applyBorder="1" applyAlignment="1">
      <alignment horizontal="center" vertical="center"/>
    </xf>
    <xf numFmtId="14" fontId="2" fillId="0" borderId="2" xfId="0" applyNumberFormat="1" applyFont="1" applyBorder="1" applyAlignment="1">
      <alignment horizontal="center" vertical="center"/>
    </xf>
    <xf numFmtId="14" fontId="12" fillId="0" borderId="6" xfId="0" applyNumberFormat="1" applyFont="1" applyBorder="1" applyAlignment="1">
      <alignment horizontal="center" vertical="center"/>
    </xf>
    <xf numFmtId="14" fontId="4" fillId="0" borderId="2" xfId="2" applyNumberFormat="1" applyFont="1" applyBorder="1" applyAlignment="1">
      <alignment horizontal="left" vertical="center" wrapText="1"/>
    </xf>
    <xf numFmtId="0" fontId="4" fillId="0" borderId="3" xfId="0" applyFont="1" applyBorder="1" applyAlignment="1">
      <alignment horizontal="left" vertical="center"/>
    </xf>
    <xf numFmtId="5" fontId="12" fillId="0" borderId="6" xfId="14" applyNumberFormat="1" applyFont="1" applyFill="1" applyBorder="1" applyAlignment="1">
      <alignment vertical="top"/>
    </xf>
    <xf numFmtId="14" fontId="4" fillId="0" borderId="2" xfId="2" applyNumberFormat="1" applyFont="1" applyBorder="1" applyAlignment="1">
      <alignment horizontal="center" vertical="center" wrapText="1"/>
    </xf>
    <xf numFmtId="165" fontId="10" fillId="0" borderId="6" xfId="0" applyNumberFormat="1" applyFont="1" applyBorder="1" applyAlignment="1">
      <alignment horizontal="center" vertical="center"/>
    </xf>
    <xf numFmtId="0" fontId="12" fillId="0" borderId="6" xfId="0" applyFont="1" applyBorder="1" applyAlignment="1">
      <alignment vertical="top"/>
    </xf>
    <xf numFmtId="1" fontId="10" fillId="0" borderId="1" xfId="0" applyNumberFormat="1" applyFont="1" applyBorder="1" applyAlignment="1">
      <alignment horizontal="center" vertical="center"/>
    </xf>
    <xf numFmtId="164" fontId="2" fillId="0" borderId="3" xfId="0" applyNumberFormat="1" applyFont="1" applyBorder="1" applyAlignment="1">
      <alignment horizontal="right" vertical="center"/>
    </xf>
    <xf numFmtId="166" fontId="2" fillId="0" borderId="3" xfId="0" applyNumberFormat="1" applyFont="1" applyBorder="1" applyAlignment="1">
      <alignment horizontal="right" vertical="center"/>
    </xf>
    <xf numFmtId="166" fontId="12" fillId="0" borderId="5" xfId="0" applyNumberFormat="1" applyFont="1" applyBorder="1" applyAlignment="1">
      <alignment vertical="center"/>
    </xf>
    <xf numFmtId="9" fontId="2" fillId="0" borderId="4" xfId="13" applyFont="1" applyFill="1" applyBorder="1" applyAlignment="1">
      <alignment vertical="center"/>
    </xf>
    <xf numFmtId="167" fontId="2" fillId="0" borderId="2" xfId="13" applyNumberFormat="1" applyFont="1" applyFill="1" applyBorder="1" applyAlignment="1">
      <alignment horizontal="right" vertical="center" wrapText="1"/>
    </xf>
    <xf numFmtId="14" fontId="2" fillId="0" borderId="3" xfId="0" applyNumberFormat="1" applyFont="1" applyBorder="1" applyAlignment="1">
      <alignment horizontal="left" vertical="center"/>
    </xf>
    <xf numFmtId="1" fontId="2" fillId="0" borderId="2" xfId="13" applyNumberFormat="1" applyFont="1" applyFill="1" applyBorder="1" applyAlignment="1">
      <alignment horizontal="right" vertical="center" wrapText="1"/>
    </xf>
    <xf numFmtId="0" fontId="3" fillId="4" borderId="1" xfId="0" applyFont="1" applyFill="1" applyBorder="1" applyAlignment="1">
      <alignment horizontal="center" vertical="center" wrapText="1"/>
    </xf>
    <xf numFmtId="0" fontId="14" fillId="0" borderId="0" xfId="0" applyFont="1" applyAlignment="1">
      <alignment vertical="center"/>
    </xf>
  </cellXfs>
  <cellStyles count="15">
    <cellStyle name="Hipervínculo" xfId="1" builtinId="8"/>
    <cellStyle name="Hipervínculo 2" xfId="11" xr:uid="{00000000-0005-0000-0000-000001000000}"/>
    <cellStyle name="Millares 2" xfId="3" xr:uid="{00000000-0005-0000-0000-000003000000}"/>
    <cellStyle name="Millares 3" xfId="7" xr:uid="{00000000-0005-0000-0000-000004000000}"/>
    <cellStyle name="Millares 3 4" xfId="10" xr:uid="{00000000-0005-0000-0000-000005000000}"/>
    <cellStyle name="Moneda [0]" xfId="14" builtinId="7"/>
    <cellStyle name="Moneda 4" xfId="8" xr:uid="{00000000-0005-0000-0000-000006000000}"/>
    <cellStyle name="Normal" xfId="0" builtinId="0"/>
    <cellStyle name="Normal 12" xfId="12" xr:uid="{00000000-0005-0000-0000-000008000000}"/>
    <cellStyle name="Normal 2" xfId="4" xr:uid="{00000000-0005-0000-0000-000009000000}"/>
    <cellStyle name="Normal 2 2 2" xfId="2" xr:uid="{00000000-0005-0000-0000-00000A000000}"/>
    <cellStyle name="Normal 3" xfId="5" xr:uid="{00000000-0005-0000-0000-00000B000000}"/>
    <cellStyle name="Normal 6" xfId="6" xr:uid="{00000000-0005-0000-0000-00000C000000}"/>
    <cellStyle name="Normal 6 3" xfId="9" xr:uid="{00000000-0005-0000-0000-00000D000000}"/>
    <cellStyle name="Porcentaje" xfId="13" builtinId="5"/>
  </cellStyles>
  <dxfs count="4">
    <dxf>
      <fill>
        <patternFill>
          <bgColor theme="5" tint="0.79998168889431442"/>
        </patternFill>
      </fill>
    </dxf>
    <dxf>
      <fill>
        <patternFill>
          <bgColor theme="5" tint="0.59996337778862885"/>
        </patternFill>
      </fill>
    </dxf>
    <dxf>
      <fill>
        <patternFill>
          <bgColor theme="5" tint="0.59996337778862885"/>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SUS/OneDrive%20-%20habitatbogota/04.%20BASE%20DE%20DATOS/220204-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OS"/>
      <sheetName val="BASE 2022"/>
      <sheetName val="METAS"/>
      <sheetName val="CRP POR RUBROS"/>
      <sheetName val="Plantilla Supervisiones"/>
      <sheetName val="EJECUCIÓN 418 Y FUNC"/>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E4F0A7-CCDF-4445-8B3B-3DC58D871487}">
  <dimension ref="A1:R229"/>
  <sheetViews>
    <sheetView showGridLines="0" tabSelected="1" zoomScale="90" zoomScaleNormal="90" workbookViewId="0">
      <selection activeCell="A2" sqref="A2"/>
    </sheetView>
  </sheetViews>
  <sheetFormatPr baseColWidth="10" defaultColWidth="11.42578125" defaultRowHeight="15" x14ac:dyDescent="0.25"/>
  <cols>
    <col min="1" max="1" width="11" style="9" customWidth="1"/>
    <col min="2" max="3" width="12.28515625" style="10" customWidth="1"/>
    <col min="4" max="4" width="30.7109375" style="20" customWidth="1"/>
    <col min="5" max="5" width="29.28515625" style="11" customWidth="1"/>
    <col min="6" max="6" width="24.42578125" style="12" customWidth="1"/>
    <col min="7" max="7" width="22.42578125" style="13" customWidth="1"/>
    <col min="8" max="8" width="14.7109375" style="10" customWidth="1"/>
    <col min="9" max="9" width="15.140625" style="14" customWidth="1"/>
    <col min="10" max="10" width="27.7109375" style="15" customWidth="1"/>
    <col min="11" max="11" width="14.28515625" style="31" customWidth="1"/>
    <col min="12" max="12" width="22.7109375" style="25" customWidth="1"/>
    <col min="13" max="13" width="19.5703125" style="26" customWidth="1"/>
    <col min="14" max="14" width="22.7109375" style="17" customWidth="1"/>
    <col min="15" max="16" width="22.7109375" style="16" customWidth="1"/>
    <col min="17" max="17" width="22.7109375" style="18" customWidth="1"/>
    <col min="18" max="18" width="17.7109375" style="10" customWidth="1"/>
    <col min="19" max="19" width="1.42578125" style="2" customWidth="1"/>
    <col min="20" max="16384" width="11.42578125" style="2"/>
  </cols>
  <sheetData>
    <row r="1" spans="1:18" ht="6.6" customHeight="1" x14ac:dyDescent="0.25"/>
    <row r="2" spans="1:18" ht="12.75" x14ac:dyDescent="0.25">
      <c r="A2" s="53" t="s">
        <v>646</v>
      </c>
      <c r="B2" s="2"/>
      <c r="C2" s="2"/>
      <c r="D2" s="2"/>
      <c r="E2" s="22" t="s">
        <v>215</v>
      </c>
      <c r="F2" s="22"/>
      <c r="G2" s="23">
        <f>SUMIFS(N12:N229,I12:I229,"INVERSION")</f>
        <v>14773208200</v>
      </c>
      <c r="H2" s="2"/>
      <c r="I2" s="2"/>
      <c r="J2" s="2"/>
      <c r="K2" s="1"/>
      <c r="L2" s="27"/>
      <c r="M2" s="27"/>
      <c r="N2" s="2"/>
      <c r="O2" s="2"/>
      <c r="P2" s="2"/>
      <c r="Q2" s="2"/>
      <c r="R2" s="2"/>
    </row>
    <row r="3" spans="1:18" s="7" customFormat="1" ht="12.75" x14ac:dyDescent="0.25">
      <c r="E3" s="22" t="s">
        <v>216</v>
      </c>
      <c r="F3" s="22"/>
      <c r="G3" s="23">
        <f>+SUMIFS(N12:N229,I12:I229,"FUNCIONAMIENTO")</f>
        <v>0</v>
      </c>
      <c r="K3" s="32"/>
      <c r="L3" s="28"/>
      <c r="M3" s="28"/>
    </row>
    <row r="4" spans="1:18" s="21" customFormat="1" ht="12.75" x14ac:dyDescent="0.25">
      <c r="E4" s="22" t="s">
        <v>217</v>
      </c>
      <c r="F4" s="22"/>
      <c r="G4" s="23">
        <f>SUMIFS(N12:N229,I12:I229,"RECURSO EXTERNO")</f>
        <v>0</v>
      </c>
      <c r="L4" s="29"/>
      <c r="M4" s="29"/>
    </row>
    <row r="5" spans="1:18" ht="12.75" x14ac:dyDescent="0.25">
      <c r="A5" s="2"/>
      <c r="B5" s="2"/>
      <c r="C5" s="2"/>
      <c r="D5" s="2"/>
      <c r="E5" s="22" t="s">
        <v>218</v>
      </c>
      <c r="F5" s="22"/>
      <c r="G5" s="23">
        <f>SUMIFS(G12:G229,I12:I229,"APORTE EN ESPECIE")</f>
        <v>0</v>
      </c>
      <c r="H5" s="2"/>
      <c r="I5" s="2"/>
      <c r="J5" s="2"/>
      <c r="K5" s="1"/>
      <c r="L5" s="27"/>
      <c r="M5" s="27"/>
      <c r="N5" s="2"/>
      <c r="O5" s="2"/>
      <c r="P5" s="2"/>
      <c r="Q5" s="2"/>
      <c r="R5" s="2"/>
    </row>
    <row r="6" spans="1:18" ht="12.75" x14ac:dyDescent="0.25">
      <c r="A6" s="2"/>
      <c r="B6" s="2"/>
      <c r="C6" s="2"/>
      <c r="D6" s="2"/>
      <c r="E6" s="22" t="s">
        <v>219</v>
      </c>
      <c r="F6" s="22"/>
      <c r="G6" s="23">
        <f>SUMIFS(N12:N229,I12:I229,"Vigencia Futura")</f>
        <v>0</v>
      </c>
      <c r="H6" s="2"/>
      <c r="I6" s="2"/>
      <c r="J6" s="2"/>
      <c r="K6" s="1"/>
      <c r="L6" s="27"/>
      <c r="M6" s="27"/>
      <c r="N6" s="2"/>
      <c r="O6" s="2"/>
      <c r="P6" s="2"/>
      <c r="Q6" s="2"/>
      <c r="R6" s="2"/>
    </row>
    <row r="7" spans="1:18" ht="12.75" x14ac:dyDescent="0.25">
      <c r="A7" s="2"/>
      <c r="B7" s="2"/>
      <c r="C7" s="2"/>
      <c r="D7" s="2"/>
      <c r="E7" s="22" t="s">
        <v>220</v>
      </c>
      <c r="F7" s="22"/>
      <c r="G7" s="23">
        <f>SUMIFS(N12:N229,I12:I229,"Sistema General de Regalias")</f>
        <v>0</v>
      </c>
      <c r="H7" s="2"/>
      <c r="I7" s="2"/>
      <c r="J7" s="2"/>
      <c r="K7" s="1"/>
      <c r="L7" s="27"/>
      <c r="M7" s="27"/>
      <c r="N7" s="2"/>
      <c r="O7" s="2"/>
      <c r="P7" s="2"/>
      <c r="Q7" s="2"/>
      <c r="R7" s="2"/>
    </row>
    <row r="8" spans="1:18" ht="12.75" x14ac:dyDescent="0.25">
      <c r="A8" s="2"/>
      <c r="B8" s="2"/>
      <c r="C8" s="2"/>
      <c r="D8" s="2"/>
      <c r="E8" s="22"/>
      <c r="F8" s="22"/>
      <c r="G8" s="24">
        <f>+G2+G3+G4+G5+G6+G7</f>
        <v>14773208200</v>
      </c>
      <c r="H8" s="2"/>
      <c r="I8" s="2"/>
      <c r="J8" s="2"/>
      <c r="K8" s="1"/>
      <c r="L8" s="27"/>
      <c r="M8" s="27"/>
      <c r="N8" s="2"/>
      <c r="O8" s="2"/>
      <c r="P8" s="2"/>
      <c r="Q8" s="2"/>
      <c r="R8" s="2"/>
    </row>
    <row r="9" spans="1:18" ht="6.6" customHeight="1" x14ac:dyDescent="0.25">
      <c r="A9" s="1"/>
      <c r="B9" s="2"/>
      <c r="C9" s="2"/>
      <c r="D9" s="19"/>
      <c r="E9" s="2"/>
      <c r="F9" s="2"/>
      <c r="G9" s="3"/>
      <c r="H9" s="2"/>
      <c r="I9" s="4"/>
      <c r="J9" s="5"/>
      <c r="K9" s="33"/>
      <c r="L9" s="30"/>
      <c r="M9" s="30"/>
      <c r="N9" s="3"/>
      <c r="O9" s="5"/>
      <c r="P9" s="5"/>
      <c r="Q9" s="5"/>
      <c r="R9" s="6"/>
    </row>
    <row r="10" spans="1:18" ht="17.25" customHeight="1" x14ac:dyDescent="0.25">
      <c r="A10" s="52"/>
      <c r="B10" s="52"/>
      <c r="C10" s="52"/>
      <c r="D10" s="52"/>
      <c r="E10" s="52"/>
      <c r="F10" s="52"/>
      <c r="G10" s="52"/>
      <c r="H10" s="52"/>
      <c r="I10" s="52"/>
      <c r="J10" s="52"/>
      <c r="K10" s="52"/>
      <c r="L10" s="52"/>
      <c r="M10" s="52"/>
      <c r="N10" s="52"/>
      <c r="O10" s="52"/>
      <c r="P10" s="52"/>
      <c r="Q10" s="52"/>
      <c r="R10" s="52"/>
    </row>
    <row r="11" spans="1:18" ht="38.450000000000003" customHeight="1" x14ac:dyDescent="0.25">
      <c r="A11" s="34" t="s">
        <v>0</v>
      </c>
      <c r="B11" s="34" t="s">
        <v>1</v>
      </c>
      <c r="C11" s="34" t="s">
        <v>130</v>
      </c>
      <c r="D11" s="34" t="s">
        <v>200</v>
      </c>
      <c r="E11" s="34" t="s">
        <v>2</v>
      </c>
      <c r="F11" s="34" t="s">
        <v>3</v>
      </c>
      <c r="G11" s="34" t="s">
        <v>197</v>
      </c>
      <c r="H11" s="34" t="s">
        <v>4</v>
      </c>
      <c r="I11" s="34" t="s">
        <v>5</v>
      </c>
      <c r="J11" s="34" t="s">
        <v>6</v>
      </c>
      <c r="K11" s="34" t="s">
        <v>131</v>
      </c>
      <c r="L11" s="34" t="s">
        <v>132</v>
      </c>
      <c r="M11" s="34" t="s">
        <v>199</v>
      </c>
      <c r="N11" s="34" t="s">
        <v>198</v>
      </c>
      <c r="O11" s="34" t="s">
        <v>133</v>
      </c>
      <c r="P11" s="8" t="s">
        <v>134</v>
      </c>
      <c r="Q11" s="8" t="s">
        <v>135</v>
      </c>
      <c r="R11" s="8" t="s">
        <v>7</v>
      </c>
    </row>
    <row r="12" spans="1:18" ht="17.25" customHeight="1" x14ac:dyDescent="0.25">
      <c r="A12" s="35">
        <v>1</v>
      </c>
      <c r="B12" s="36">
        <v>44932</v>
      </c>
      <c r="C12" s="37">
        <v>44937</v>
      </c>
      <c r="D12" s="38" t="s">
        <v>233</v>
      </c>
      <c r="E12" s="39" t="s">
        <v>231</v>
      </c>
      <c r="F12" s="39" t="s">
        <v>453</v>
      </c>
      <c r="G12" s="40">
        <v>61600000</v>
      </c>
      <c r="H12" s="41">
        <v>45179</v>
      </c>
      <c r="I12" s="42" t="s">
        <v>103</v>
      </c>
      <c r="J12" s="43" t="s">
        <v>235</v>
      </c>
      <c r="K12" s="44">
        <v>0</v>
      </c>
      <c r="L12" s="45">
        <v>0</v>
      </c>
      <c r="M12" s="46">
        <v>0</v>
      </c>
      <c r="N12" s="47">
        <f t="shared" ref="N12:N75" si="0">+G12+L12-M12</f>
        <v>61600000</v>
      </c>
      <c r="O12" s="48">
        <v>0.08</v>
      </c>
      <c r="P12" s="49"/>
      <c r="Q12" s="50"/>
      <c r="R12" s="51"/>
    </row>
    <row r="13" spans="1:18" ht="17.25" customHeight="1" x14ac:dyDescent="0.25">
      <c r="A13" s="35">
        <v>2</v>
      </c>
      <c r="B13" s="36">
        <v>44937</v>
      </c>
      <c r="C13" s="37">
        <v>44939</v>
      </c>
      <c r="D13" s="38" t="s">
        <v>233</v>
      </c>
      <c r="E13" s="39" t="s">
        <v>24</v>
      </c>
      <c r="F13" s="39" t="s">
        <v>156</v>
      </c>
      <c r="G13" s="40">
        <v>115000000</v>
      </c>
      <c r="H13" s="41">
        <v>45242</v>
      </c>
      <c r="I13" s="42" t="s">
        <v>103</v>
      </c>
      <c r="J13" s="43" t="s">
        <v>236</v>
      </c>
      <c r="K13" s="44">
        <v>0</v>
      </c>
      <c r="L13" s="45">
        <v>0</v>
      </c>
      <c r="M13" s="46">
        <v>0</v>
      </c>
      <c r="N13" s="47">
        <f t="shared" si="0"/>
        <v>115000000</v>
      </c>
      <c r="O13" s="48">
        <v>0.06</v>
      </c>
      <c r="P13" s="49"/>
      <c r="Q13" s="50"/>
      <c r="R13" s="51"/>
    </row>
    <row r="14" spans="1:18" ht="17.25" customHeight="1" x14ac:dyDescent="0.25">
      <c r="A14" s="35">
        <v>3</v>
      </c>
      <c r="B14" s="36">
        <v>44938</v>
      </c>
      <c r="C14" s="37">
        <v>44939</v>
      </c>
      <c r="D14" s="38" t="s">
        <v>233</v>
      </c>
      <c r="E14" s="39" t="s">
        <v>126</v>
      </c>
      <c r="F14" s="39" t="s">
        <v>167</v>
      </c>
      <c r="G14" s="40">
        <v>50985000</v>
      </c>
      <c r="H14" s="41">
        <v>45211</v>
      </c>
      <c r="I14" s="42" t="s">
        <v>103</v>
      </c>
      <c r="J14" s="43" t="s">
        <v>237</v>
      </c>
      <c r="K14" s="44">
        <v>0</v>
      </c>
      <c r="L14" s="45">
        <v>0</v>
      </c>
      <c r="M14" s="46">
        <v>0</v>
      </c>
      <c r="N14" s="47">
        <f t="shared" si="0"/>
        <v>50985000</v>
      </c>
      <c r="O14" s="48">
        <v>7.0000000000000007E-2</v>
      </c>
      <c r="P14" s="49"/>
      <c r="Q14" s="50"/>
      <c r="R14" s="51"/>
    </row>
    <row r="15" spans="1:18" ht="17.25" customHeight="1" x14ac:dyDescent="0.25">
      <c r="A15" s="35">
        <v>4</v>
      </c>
      <c r="B15" s="36">
        <v>44939</v>
      </c>
      <c r="C15" s="37">
        <v>44943</v>
      </c>
      <c r="D15" s="38" t="s">
        <v>233</v>
      </c>
      <c r="E15" s="39" t="s">
        <v>454</v>
      </c>
      <c r="F15" s="39" t="s">
        <v>455</v>
      </c>
      <c r="G15" s="40">
        <v>33990000</v>
      </c>
      <c r="H15" s="41">
        <v>45032</v>
      </c>
      <c r="I15" s="42" t="s">
        <v>103</v>
      </c>
      <c r="J15" s="43" t="s">
        <v>238</v>
      </c>
      <c r="K15" s="44">
        <v>0</v>
      </c>
      <c r="L15" s="45">
        <v>0</v>
      </c>
      <c r="M15" s="46">
        <v>0</v>
      </c>
      <c r="N15" s="47">
        <f t="shared" si="0"/>
        <v>33990000</v>
      </c>
      <c r="O15" s="48">
        <v>0.16</v>
      </c>
      <c r="P15" s="49"/>
      <c r="Q15" s="50"/>
      <c r="R15" s="51"/>
    </row>
    <row r="16" spans="1:18" ht="17.25" customHeight="1" x14ac:dyDescent="0.25">
      <c r="A16" s="35">
        <v>5</v>
      </c>
      <c r="B16" s="36">
        <v>44938</v>
      </c>
      <c r="C16" s="37">
        <v>44939</v>
      </c>
      <c r="D16" s="38" t="s">
        <v>233</v>
      </c>
      <c r="E16" s="39" t="s">
        <v>205</v>
      </c>
      <c r="F16" s="39" t="s">
        <v>456</v>
      </c>
      <c r="G16" s="40">
        <v>104500000</v>
      </c>
      <c r="H16" s="41">
        <v>45272</v>
      </c>
      <c r="I16" s="42" t="s">
        <v>103</v>
      </c>
      <c r="J16" s="43" t="s">
        <v>239</v>
      </c>
      <c r="K16" s="44">
        <v>0</v>
      </c>
      <c r="L16" s="45">
        <v>0</v>
      </c>
      <c r="M16" s="46">
        <v>0</v>
      </c>
      <c r="N16" s="47">
        <f t="shared" si="0"/>
        <v>104500000</v>
      </c>
      <c r="O16" s="48">
        <v>0.05</v>
      </c>
      <c r="P16" s="49"/>
      <c r="Q16" s="50"/>
      <c r="R16" s="51"/>
    </row>
    <row r="17" spans="1:18" ht="17.25" customHeight="1" x14ac:dyDescent="0.25">
      <c r="A17" s="35">
        <v>6</v>
      </c>
      <c r="B17" s="36">
        <v>44939</v>
      </c>
      <c r="C17" s="37">
        <v>44944</v>
      </c>
      <c r="D17" s="38" t="s">
        <v>233</v>
      </c>
      <c r="E17" s="39" t="s">
        <v>457</v>
      </c>
      <c r="F17" s="39" t="s">
        <v>458</v>
      </c>
      <c r="G17" s="40">
        <v>73233000</v>
      </c>
      <c r="H17" s="41">
        <v>45216</v>
      </c>
      <c r="I17" s="42" t="s">
        <v>103</v>
      </c>
      <c r="J17" s="43" t="s">
        <v>240</v>
      </c>
      <c r="K17" s="44">
        <v>0</v>
      </c>
      <c r="L17" s="45">
        <v>0</v>
      </c>
      <c r="M17" s="46">
        <v>0</v>
      </c>
      <c r="N17" s="47">
        <f t="shared" si="0"/>
        <v>73233000</v>
      </c>
      <c r="O17" s="48">
        <v>0.05</v>
      </c>
      <c r="P17" s="49"/>
      <c r="Q17" s="50"/>
      <c r="R17" s="51"/>
    </row>
    <row r="18" spans="1:18" ht="17.25" customHeight="1" x14ac:dyDescent="0.25">
      <c r="A18" s="35">
        <v>7</v>
      </c>
      <c r="B18" s="36">
        <v>44939</v>
      </c>
      <c r="C18" s="37">
        <v>44944</v>
      </c>
      <c r="D18" s="38" t="s">
        <v>233</v>
      </c>
      <c r="E18" s="39" t="s">
        <v>210</v>
      </c>
      <c r="F18" s="39" t="s">
        <v>459</v>
      </c>
      <c r="G18" s="40">
        <v>94500000</v>
      </c>
      <c r="H18" s="41">
        <v>45216</v>
      </c>
      <c r="I18" s="42" t="s">
        <v>103</v>
      </c>
      <c r="J18" s="43" t="s">
        <v>241</v>
      </c>
      <c r="K18" s="44">
        <v>0</v>
      </c>
      <c r="L18" s="45">
        <v>0</v>
      </c>
      <c r="M18" s="46">
        <v>0</v>
      </c>
      <c r="N18" s="47">
        <f t="shared" si="0"/>
        <v>94500000</v>
      </c>
      <c r="O18" s="48">
        <v>0.05</v>
      </c>
      <c r="P18" s="49"/>
      <c r="Q18" s="50"/>
      <c r="R18" s="51"/>
    </row>
    <row r="19" spans="1:18" ht="17.25" customHeight="1" x14ac:dyDescent="0.25">
      <c r="A19" s="35">
        <v>8</v>
      </c>
      <c r="B19" s="36">
        <v>44939</v>
      </c>
      <c r="C19" s="37">
        <v>44944</v>
      </c>
      <c r="D19" s="38" t="s">
        <v>234</v>
      </c>
      <c r="E19" s="39" t="s">
        <v>187</v>
      </c>
      <c r="F19" s="39" t="s">
        <v>460</v>
      </c>
      <c r="G19" s="40">
        <v>36000000</v>
      </c>
      <c r="H19" s="41">
        <v>45216</v>
      </c>
      <c r="I19" s="42" t="s">
        <v>103</v>
      </c>
      <c r="J19" s="43" t="s">
        <v>242</v>
      </c>
      <c r="K19" s="44">
        <v>0</v>
      </c>
      <c r="L19" s="45">
        <v>0</v>
      </c>
      <c r="M19" s="46">
        <v>0</v>
      </c>
      <c r="N19" s="47">
        <f t="shared" si="0"/>
        <v>36000000</v>
      </c>
      <c r="O19" s="48">
        <v>0.05</v>
      </c>
      <c r="P19" s="49"/>
      <c r="Q19" s="50"/>
      <c r="R19" s="51"/>
    </row>
    <row r="20" spans="1:18" ht="17.25" customHeight="1" x14ac:dyDescent="0.25">
      <c r="A20" s="35">
        <v>9</v>
      </c>
      <c r="B20" s="36">
        <v>44942</v>
      </c>
      <c r="C20" s="37">
        <v>44944</v>
      </c>
      <c r="D20" s="38" t="s">
        <v>233</v>
      </c>
      <c r="E20" s="39" t="s">
        <v>177</v>
      </c>
      <c r="F20" s="39" t="s">
        <v>461</v>
      </c>
      <c r="G20" s="40">
        <v>142640000</v>
      </c>
      <c r="H20" s="41">
        <v>45186</v>
      </c>
      <c r="I20" s="42" t="s">
        <v>103</v>
      </c>
      <c r="J20" s="43" t="s">
        <v>243</v>
      </c>
      <c r="K20" s="44">
        <v>0</v>
      </c>
      <c r="L20" s="45">
        <v>0</v>
      </c>
      <c r="M20" s="46">
        <v>0</v>
      </c>
      <c r="N20" s="47">
        <f t="shared" si="0"/>
        <v>142640000</v>
      </c>
      <c r="O20" s="48">
        <v>0.05</v>
      </c>
      <c r="P20" s="49"/>
      <c r="Q20" s="50"/>
      <c r="R20" s="51"/>
    </row>
    <row r="21" spans="1:18" ht="17.25" customHeight="1" x14ac:dyDescent="0.25">
      <c r="A21" s="35">
        <v>10</v>
      </c>
      <c r="B21" s="36">
        <v>44942</v>
      </c>
      <c r="C21" s="37">
        <v>44942</v>
      </c>
      <c r="D21" s="38" t="s">
        <v>233</v>
      </c>
      <c r="E21" s="39" t="s">
        <v>31</v>
      </c>
      <c r="F21" s="39" t="s">
        <v>462</v>
      </c>
      <c r="G21" s="40">
        <v>73800000</v>
      </c>
      <c r="H21" s="41">
        <v>45214</v>
      </c>
      <c r="I21" s="42" t="s">
        <v>103</v>
      </c>
      <c r="J21" s="43" t="s">
        <v>244</v>
      </c>
      <c r="K21" s="44">
        <v>0</v>
      </c>
      <c r="L21" s="45">
        <v>0</v>
      </c>
      <c r="M21" s="46">
        <v>0</v>
      </c>
      <c r="N21" s="47">
        <f t="shared" si="0"/>
        <v>73800000</v>
      </c>
      <c r="O21" s="48">
        <v>0.06</v>
      </c>
      <c r="P21" s="49"/>
      <c r="Q21" s="50"/>
      <c r="R21" s="51"/>
    </row>
    <row r="22" spans="1:18" ht="17.25" customHeight="1" x14ac:dyDescent="0.25">
      <c r="A22" s="35">
        <v>11</v>
      </c>
      <c r="B22" s="36">
        <v>44942</v>
      </c>
      <c r="C22" s="37">
        <v>44944</v>
      </c>
      <c r="D22" s="38" t="s">
        <v>233</v>
      </c>
      <c r="E22" s="39" t="s">
        <v>188</v>
      </c>
      <c r="F22" s="39" t="s">
        <v>463</v>
      </c>
      <c r="G22" s="40">
        <v>60255000</v>
      </c>
      <c r="H22" s="41">
        <v>45216</v>
      </c>
      <c r="I22" s="42" t="s">
        <v>103</v>
      </c>
      <c r="J22" s="43" t="s">
        <v>245</v>
      </c>
      <c r="K22" s="44">
        <v>0</v>
      </c>
      <c r="L22" s="45">
        <v>0</v>
      </c>
      <c r="M22" s="46">
        <v>0</v>
      </c>
      <c r="N22" s="47">
        <f t="shared" si="0"/>
        <v>60255000</v>
      </c>
      <c r="O22" s="48">
        <v>0.05</v>
      </c>
      <c r="P22" s="49"/>
      <c r="Q22" s="50"/>
      <c r="R22" s="51"/>
    </row>
    <row r="23" spans="1:18" ht="17.25" customHeight="1" x14ac:dyDescent="0.25">
      <c r="A23" s="35">
        <v>12</v>
      </c>
      <c r="B23" s="36">
        <v>44945</v>
      </c>
      <c r="C23" s="37">
        <v>44949</v>
      </c>
      <c r="D23" s="38" t="s">
        <v>233</v>
      </c>
      <c r="E23" s="39" t="s">
        <v>464</v>
      </c>
      <c r="F23" s="39" t="s">
        <v>465</v>
      </c>
      <c r="G23" s="40">
        <v>85500000</v>
      </c>
      <c r="H23" s="41">
        <v>45221</v>
      </c>
      <c r="I23" s="42" t="s">
        <v>103</v>
      </c>
      <c r="J23" s="43" t="s">
        <v>246</v>
      </c>
      <c r="K23" s="44">
        <v>0</v>
      </c>
      <c r="L23" s="45">
        <v>0</v>
      </c>
      <c r="M23" s="46">
        <v>0</v>
      </c>
      <c r="N23" s="47">
        <f t="shared" si="0"/>
        <v>85500000</v>
      </c>
      <c r="O23" s="48">
        <v>0.03</v>
      </c>
      <c r="P23" s="49"/>
      <c r="Q23" s="50"/>
      <c r="R23" s="51"/>
    </row>
    <row r="24" spans="1:18" ht="17.25" customHeight="1" x14ac:dyDescent="0.25">
      <c r="A24" s="35">
        <v>13</v>
      </c>
      <c r="B24" s="36">
        <v>44945</v>
      </c>
      <c r="C24" s="37">
        <v>44949</v>
      </c>
      <c r="D24" s="38" t="s">
        <v>233</v>
      </c>
      <c r="E24" s="39" t="s">
        <v>466</v>
      </c>
      <c r="F24" s="39" t="s">
        <v>467</v>
      </c>
      <c r="G24" s="40">
        <v>57600000</v>
      </c>
      <c r="H24" s="41">
        <v>45221</v>
      </c>
      <c r="I24" s="42" t="s">
        <v>103</v>
      </c>
      <c r="J24" s="43" t="s">
        <v>247</v>
      </c>
      <c r="K24" s="44">
        <v>0</v>
      </c>
      <c r="L24" s="45">
        <v>0</v>
      </c>
      <c r="M24" s="46">
        <v>0</v>
      </c>
      <c r="N24" s="47">
        <f t="shared" si="0"/>
        <v>57600000</v>
      </c>
      <c r="O24" s="48">
        <v>0.03</v>
      </c>
      <c r="P24" s="49"/>
      <c r="Q24" s="50"/>
      <c r="R24" s="51"/>
    </row>
    <row r="25" spans="1:18" ht="17.25" customHeight="1" x14ac:dyDescent="0.25">
      <c r="A25" s="35">
        <v>14</v>
      </c>
      <c r="B25" s="36">
        <v>44945</v>
      </c>
      <c r="C25" s="37">
        <v>44949</v>
      </c>
      <c r="D25" s="38" t="s">
        <v>233</v>
      </c>
      <c r="E25" s="39" t="s">
        <v>175</v>
      </c>
      <c r="F25" s="39" t="s">
        <v>468</v>
      </c>
      <c r="G25" s="40">
        <v>53280000</v>
      </c>
      <c r="H25" s="41">
        <v>45221</v>
      </c>
      <c r="I25" s="42" t="s">
        <v>103</v>
      </c>
      <c r="J25" s="43" t="s">
        <v>248</v>
      </c>
      <c r="K25" s="44">
        <v>0</v>
      </c>
      <c r="L25" s="45">
        <v>0</v>
      </c>
      <c r="M25" s="46">
        <v>0</v>
      </c>
      <c r="N25" s="47">
        <f t="shared" si="0"/>
        <v>53280000</v>
      </c>
      <c r="O25" s="48">
        <v>0.03</v>
      </c>
      <c r="P25" s="49"/>
      <c r="Q25" s="50"/>
      <c r="R25" s="51"/>
    </row>
    <row r="26" spans="1:18" ht="17.25" customHeight="1" x14ac:dyDescent="0.25">
      <c r="A26" s="35">
        <v>15</v>
      </c>
      <c r="B26" s="36">
        <v>44945</v>
      </c>
      <c r="C26" s="37">
        <v>44952</v>
      </c>
      <c r="D26" s="38" t="s">
        <v>233</v>
      </c>
      <c r="E26" s="39" t="s">
        <v>469</v>
      </c>
      <c r="F26" s="39" t="s">
        <v>470</v>
      </c>
      <c r="G26" s="40">
        <v>38400000</v>
      </c>
      <c r="H26" s="41">
        <v>45132</v>
      </c>
      <c r="I26" s="42" t="s">
        <v>103</v>
      </c>
      <c r="J26" s="43" t="s">
        <v>249</v>
      </c>
      <c r="K26" s="44">
        <v>0</v>
      </c>
      <c r="L26" s="45">
        <v>0</v>
      </c>
      <c r="M26" s="46">
        <v>0</v>
      </c>
      <c r="N26" s="47">
        <f t="shared" si="0"/>
        <v>38400000</v>
      </c>
      <c r="O26" s="48">
        <v>0.03</v>
      </c>
      <c r="P26" s="49"/>
      <c r="Q26" s="50"/>
      <c r="R26" s="51"/>
    </row>
    <row r="27" spans="1:18" ht="17.25" customHeight="1" x14ac:dyDescent="0.25">
      <c r="A27" s="35">
        <v>16</v>
      </c>
      <c r="B27" s="36">
        <v>44945</v>
      </c>
      <c r="C27" s="37">
        <v>44952</v>
      </c>
      <c r="D27" s="38" t="s">
        <v>233</v>
      </c>
      <c r="E27" s="39" t="s">
        <v>471</v>
      </c>
      <c r="F27" s="39" t="s">
        <v>472</v>
      </c>
      <c r="G27" s="40">
        <v>64890000</v>
      </c>
      <c r="H27" s="41">
        <v>45224</v>
      </c>
      <c r="I27" s="42" t="s">
        <v>103</v>
      </c>
      <c r="J27" s="43" t="s">
        <v>250</v>
      </c>
      <c r="K27" s="44">
        <v>0</v>
      </c>
      <c r="L27" s="45">
        <v>0</v>
      </c>
      <c r="M27" s="46">
        <v>0</v>
      </c>
      <c r="N27" s="47">
        <f t="shared" si="0"/>
        <v>64890000</v>
      </c>
      <c r="O27" s="48">
        <v>0.02</v>
      </c>
      <c r="P27" s="49"/>
      <c r="Q27" s="50"/>
      <c r="R27" s="51"/>
    </row>
    <row r="28" spans="1:18" ht="17.25" customHeight="1" x14ac:dyDescent="0.25">
      <c r="A28" s="35">
        <v>17</v>
      </c>
      <c r="B28" s="36">
        <v>44945</v>
      </c>
      <c r="C28" s="37">
        <v>44952</v>
      </c>
      <c r="D28" s="38" t="s">
        <v>233</v>
      </c>
      <c r="E28" s="39" t="s">
        <v>111</v>
      </c>
      <c r="F28" s="39" t="s">
        <v>473</v>
      </c>
      <c r="G28" s="40">
        <v>64890000</v>
      </c>
      <c r="H28" s="41">
        <v>45224</v>
      </c>
      <c r="I28" s="42" t="s">
        <v>103</v>
      </c>
      <c r="J28" s="43" t="s">
        <v>251</v>
      </c>
      <c r="K28" s="44">
        <v>0</v>
      </c>
      <c r="L28" s="45">
        <v>0</v>
      </c>
      <c r="M28" s="46">
        <v>0</v>
      </c>
      <c r="N28" s="47">
        <f t="shared" si="0"/>
        <v>64890000</v>
      </c>
      <c r="O28" s="48">
        <v>0.02</v>
      </c>
      <c r="P28" s="49"/>
      <c r="Q28" s="50"/>
      <c r="R28" s="51"/>
    </row>
    <row r="29" spans="1:18" ht="17.25" customHeight="1" x14ac:dyDescent="0.25">
      <c r="A29" s="35">
        <v>18</v>
      </c>
      <c r="B29" s="36">
        <v>44942</v>
      </c>
      <c r="C29" s="37">
        <v>44945</v>
      </c>
      <c r="D29" s="38" t="s">
        <v>234</v>
      </c>
      <c r="E29" s="39" t="s">
        <v>105</v>
      </c>
      <c r="F29" s="39" t="s">
        <v>474</v>
      </c>
      <c r="G29" s="40">
        <v>27000000</v>
      </c>
      <c r="H29" s="41">
        <v>45217</v>
      </c>
      <c r="I29" s="42" t="s">
        <v>103</v>
      </c>
      <c r="J29" s="43" t="s">
        <v>252</v>
      </c>
      <c r="K29" s="44">
        <v>0</v>
      </c>
      <c r="L29" s="45">
        <v>0</v>
      </c>
      <c r="M29" s="46">
        <v>0</v>
      </c>
      <c r="N29" s="47">
        <f t="shared" si="0"/>
        <v>27000000</v>
      </c>
      <c r="O29" s="48">
        <v>0.04</v>
      </c>
      <c r="P29" s="49"/>
      <c r="Q29" s="50"/>
      <c r="R29" s="51"/>
    </row>
    <row r="30" spans="1:18" ht="17.25" customHeight="1" x14ac:dyDescent="0.25">
      <c r="A30" s="35">
        <v>19</v>
      </c>
      <c r="B30" s="36">
        <v>44942</v>
      </c>
      <c r="C30" s="37">
        <v>44942</v>
      </c>
      <c r="D30" s="38" t="s">
        <v>234</v>
      </c>
      <c r="E30" s="39" t="s">
        <v>69</v>
      </c>
      <c r="F30" s="39" t="s">
        <v>475</v>
      </c>
      <c r="G30" s="40">
        <v>43200000</v>
      </c>
      <c r="H30" s="41">
        <v>45214</v>
      </c>
      <c r="I30" s="42" t="s">
        <v>103</v>
      </c>
      <c r="J30" s="43" t="s">
        <v>253</v>
      </c>
      <c r="K30" s="44">
        <v>0</v>
      </c>
      <c r="L30" s="45">
        <v>0</v>
      </c>
      <c r="M30" s="46">
        <v>0</v>
      </c>
      <c r="N30" s="47">
        <f t="shared" si="0"/>
        <v>43200000</v>
      </c>
      <c r="O30" s="48">
        <v>0.06</v>
      </c>
      <c r="P30" s="49"/>
      <c r="Q30" s="50"/>
      <c r="R30" s="51"/>
    </row>
    <row r="31" spans="1:18" ht="17.25" customHeight="1" x14ac:dyDescent="0.25">
      <c r="A31" s="35">
        <v>20</v>
      </c>
      <c r="B31" s="36">
        <v>44942</v>
      </c>
      <c r="C31" s="37">
        <v>44942</v>
      </c>
      <c r="D31" s="38" t="s">
        <v>233</v>
      </c>
      <c r="E31" s="39" t="s">
        <v>39</v>
      </c>
      <c r="F31" s="39" t="s">
        <v>476</v>
      </c>
      <c r="G31" s="40">
        <v>57510000</v>
      </c>
      <c r="H31" s="41">
        <v>45214</v>
      </c>
      <c r="I31" s="42" t="s">
        <v>103</v>
      </c>
      <c r="J31" s="43" t="s">
        <v>254</v>
      </c>
      <c r="K31" s="44">
        <v>0</v>
      </c>
      <c r="L31" s="45">
        <v>0</v>
      </c>
      <c r="M31" s="46">
        <v>0</v>
      </c>
      <c r="N31" s="47">
        <f t="shared" si="0"/>
        <v>57510000</v>
      </c>
      <c r="O31" s="48">
        <v>0.06</v>
      </c>
      <c r="P31" s="49"/>
      <c r="Q31" s="50"/>
      <c r="R31" s="51"/>
    </row>
    <row r="32" spans="1:18" ht="17.25" customHeight="1" x14ac:dyDescent="0.25">
      <c r="A32" s="35">
        <v>21</v>
      </c>
      <c r="B32" s="36">
        <v>44942</v>
      </c>
      <c r="C32" s="37">
        <v>44944</v>
      </c>
      <c r="D32" s="38" t="s">
        <v>233</v>
      </c>
      <c r="E32" s="39" t="s">
        <v>21</v>
      </c>
      <c r="F32" s="39" t="s">
        <v>477</v>
      </c>
      <c r="G32" s="40">
        <v>83430000</v>
      </c>
      <c r="H32" s="41">
        <v>45216</v>
      </c>
      <c r="I32" s="42" t="s">
        <v>103</v>
      </c>
      <c r="J32" s="43" t="s">
        <v>255</v>
      </c>
      <c r="K32" s="44">
        <v>0</v>
      </c>
      <c r="L32" s="45">
        <v>0</v>
      </c>
      <c r="M32" s="46">
        <v>0</v>
      </c>
      <c r="N32" s="47">
        <f t="shared" si="0"/>
        <v>83430000</v>
      </c>
      <c r="O32" s="48">
        <v>0.05</v>
      </c>
      <c r="P32" s="49"/>
      <c r="Q32" s="50"/>
      <c r="R32" s="51"/>
    </row>
    <row r="33" spans="1:18" ht="17.25" customHeight="1" x14ac:dyDescent="0.25">
      <c r="A33" s="35">
        <v>22</v>
      </c>
      <c r="B33" s="36">
        <v>44942</v>
      </c>
      <c r="C33" s="37">
        <v>44944</v>
      </c>
      <c r="D33" s="38" t="s">
        <v>233</v>
      </c>
      <c r="E33" s="39" t="s">
        <v>160</v>
      </c>
      <c r="F33" s="39" t="s">
        <v>478</v>
      </c>
      <c r="G33" s="40">
        <v>83430000</v>
      </c>
      <c r="H33" s="41">
        <v>45216</v>
      </c>
      <c r="I33" s="42" t="s">
        <v>103</v>
      </c>
      <c r="J33" s="43" t="s">
        <v>256</v>
      </c>
      <c r="K33" s="44">
        <v>0</v>
      </c>
      <c r="L33" s="45">
        <v>0</v>
      </c>
      <c r="M33" s="46">
        <v>0</v>
      </c>
      <c r="N33" s="47">
        <f t="shared" si="0"/>
        <v>83430000</v>
      </c>
      <c r="O33" s="48">
        <v>0.05</v>
      </c>
      <c r="P33" s="49"/>
      <c r="Q33" s="50"/>
      <c r="R33" s="51"/>
    </row>
    <row r="34" spans="1:18" ht="17.25" customHeight="1" x14ac:dyDescent="0.25">
      <c r="A34" s="35">
        <v>23</v>
      </c>
      <c r="B34" s="36">
        <v>44942</v>
      </c>
      <c r="C34" s="37">
        <v>44944</v>
      </c>
      <c r="D34" s="38" t="s">
        <v>233</v>
      </c>
      <c r="E34" s="39" t="s">
        <v>11</v>
      </c>
      <c r="F34" s="39" t="s">
        <v>479</v>
      </c>
      <c r="G34" s="40">
        <v>90810000</v>
      </c>
      <c r="H34" s="41">
        <v>45216</v>
      </c>
      <c r="I34" s="42" t="s">
        <v>103</v>
      </c>
      <c r="J34" s="43" t="s">
        <v>257</v>
      </c>
      <c r="K34" s="44">
        <v>0</v>
      </c>
      <c r="L34" s="45">
        <v>0</v>
      </c>
      <c r="M34" s="46">
        <v>0</v>
      </c>
      <c r="N34" s="47">
        <f t="shared" si="0"/>
        <v>90810000</v>
      </c>
      <c r="O34" s="48">
        <v>0.05</v>
      </c>
      <c r="P34" s="49"/>
      <c r="Q34" s="50"/>
      <c r="R34" s="51"/>
    </row>
    <row r="35" spans="1:18" ht="17.25" customHeight="1" x14ac:dyDescent="0.25">
      <c r="A35" s="35">
        <v>24</v>
      </c>
      <c r="B35" s="36">
        <v>44943</v>
      </c>
      <c r="C35" s="37">
        <v>44945</v>
      </c>
      <c r="D35" s="38" t="s">
        <v>233</v>
      </c>
      <c r="E35" s="39" t="s">
        <v>10</v>
      </c>
      <c r="F35" s="39" t="s">
        <v>480</v>
      </c>
      <c r="G35" s="40">
        <v>69570000</v>
      </c>
      <c r="H35" s="41">
        <v>45217</v>
      </c>
      <c r="I35" s="42" t="s">
        <v>103</v>
      </c>
      <c r="J35" s="43" t="s">
        <v>258</v>
      </c>
      <c r="K35" s="44">
        <v>0</v>
      </c>
      <c r="L35" s="45">
        <v>0</v>
      </c>
      <c r="M35" s="46">
        <v>0</v>
      </c>
      <c r="N35" s="47">
        <f t="shared" si="0"/>
        <v>69570000</v>
      </c>
      <c r="O35" s="48">
        <v>0.04</v>
      </c>
      <c r="P35" s="49"/>
      <c r="Q35" s="50"/>
      <c r="R35" s="51"/>
    </row>
    <row r="36" spans="1:18" ht="17.25" customHeight="1" x14ac:dyDescent="0.25">
      <c r="A36" s="35">
        <v>25</v>
      </c>
      <c r="B36" s="36">
        <v>44942</v>
      </c>
      <c r="C36" s="37">
        <v>44944</v>
      </c>
      <c r="D36" s="38" t="s">
        <v>233</v>
      </c>
      <c r="E36" s="39" t="s">
        <v>113</v>
      </c>
      <c r="F36" s="39" t="s">
        <v>481</v>
      </c>
      <c r="G36" s="40">
        <v>69570000</v>
      </c>
      <c r="H36" s="41">
        <v>45216</v>
      </c>
      <c r="I36" s="42" t="s">
        <v>103</v>
      </c>
      <c r="J36" s="43" t="s">
        <v>259</v>
      </c>
      <c r="K36" s="44">
        <v>0</v>
      </c>
      <c r="L36" s="45">
        <v>0</v>
      </c>
      <c r="M36" s="46">
        <v>0</v>
      </c>
      <c r="N36" s="47">
        <f t="shared" si="0"/>
        <v>69570000</v>
      </c>
      <c r="O36" s="48">
        <v>0.05</v>
      </c>
      <c r="P36" s="49"/>
      <c r="Q36" s="50"/>
      <c r="R36" s="51"/>
    </row>
    <row r="37" spans="1:18" ht="17.25" customHeight="1" x14ac:dyDescent="0.25">
      <c r="A37" s="35">
        <v>26</v>
      </c>
      <c r="B37" s="36">
        <v>44942</v>
      </c>
      <c r="C37" s="37">
        <v>44945</v>
      </c>
      <c r="D37" s="38" t="s">
        <v>233</v>
      </c>
      <c r="E37" s="39" t="s">
        <v>25</v>
      </c>
      <c r="F37" s="39" t="s">
        <v>482</v>
      </c>
      <c r="G37" s="40">
        <v>112500000</v>
      </c>
      <c r="H37" s="41">
        <v>45217</v>
      </c>
      <c r="I37" s="42" t="s">
        <v>103</v>
      </c>
      <c r="J37" s="43" t="s">
        <v>260</v>
      </c>
      <c r="K37" s="44">
        <v>0</v>
      </c>
      <c r="L37" s="45">
        <v>0</v>
      </c>
      <c r="M37" s="46">
        <v>0</v>
      </c>
      <c r="N37" s="47">
        <f t="shared" si="0"/>
        <v>112500000</v>
      </c>
      <c r="O37" s="48">
        <v>0.04</v>
      </c>
      <c r="P37" s="49"/>
      <c r="Q37" s="50"/>
      <c r="R37" s="51"/>
    </row>
    <row r="38" spans="1:18" ht="17.25" customHeight="1" x14ac:dyDescent="0.25">
      <c r="A38" s="35">
        <v>27</v>
      </c>
      <c r="B38" s="36">
        <v>44942</v>
      </c>
      <c r="C38" s="37">
        <v>44944</v>
      </c>
      <c r="D38" s="38" t="s">
        <v>233</v>
      </c>
      <c r="E38" s="39" t="s">
        <v>145</v>
      </c>
      <c r="F38" s="39" t="s">
        <v>483</v>
      </c>
      <c r="G38" s="40">
        <v>90000000</v>
      </c>
      <c r="H38" s="41">
        <v>45247</v>
      </c>
      <c r="I38" s="42" t="s">
        <v>103</v>
      </c>
      <c r="J38" s="43" t="s">
        <v>261</v>
      </c>
      <c r="K38" s="44">
        <v>0</v>
      </c>
      <c r="L38" s="45">
        <v>0</v>
      </c>
      <c r="M38" s="46">
        <v>0</v>
      </c>
      <c r="N38" s="47">
        <f t="shared" si="0"/>
        <v>90000000</v>
      </c>
      <c r="O38" s="48">
        <v>0.04</v>
      </c>
      <c r="P38" s="49"/>
      <c r="Q38" s="50"/>
      <c r="R38" s="51"/>
    </row>
    <row r="39" spans="1:18" ht="17.25" customHeight="1" x14ac:dyDescent="0.25">
      <c r="A39" s="35">
        <v>28</v>
      </c>
      <c r="B39" s="36">
        <v>44943</v>
      </c>
      <c r="C39" s="37">
        <v>44945</v>
      </c>
      <c r="D39" s="38" t="s">
        <v>234</v>
      </c>
      <c r="E39" s="39" t="s">
        <v>96</v>
      </c>
      <c r="F39" s="39" t="s">
        <v>474</v>
      </c>
      <c r="G39" s="40">
        <v>27000000</v>
      </c>
      <c r="H39" s="41">
        <v>45217</v>
      </c>
      <c r="I39" s="42" t="s">
        <v>103</v>
      </c>
      <c r="J39" s="43" t="s">
        <v>262</v>
      </c>
      <c r="K39" s="44">
        <v>0</v>
      </c>
      <c r="L39" s="45">
        <v>0</v>
      </c>
      <c r="M39" s="46">
        <v>0</v>
      </c>
      <c r="N39" s="47">
        <f t="shared" si="0"/>
        <v>27000000</v>
      </c>
      <c r="O39" s="48">
        <v>0.04</v>
      </c>
      <c r="P39" s="49"/>
      <c r="Q39" s="50"/>
      <c r="R39" s="51"/>
    </row>
    <row r="40" spans="1:18" ht="17.25" customHeight="1" x14ac:dyDescent="0.25">
      <c r="A40" s="35">
        <v>29</v>
      </c>
      <c r="B40" s="36">
        <v>44944</v>
      </c>
      <c r="C40" s="37">
        <v>44946</v>
      </c>
      <c r="D40" s="38" t="s">
        <v>233</v>
      </c>
      <c r="E40" s="39" t="s">
        <v>484</v>
      </c>
      <c r="F40" s="39" t="s">
        <v>88</v>
      </c>
      <c r="G40" s="40">
        <v>62881500</v>
      </c>
      <c r="H40" s="41">
        <v>45279</v>
      </c>
      <c r="I40" s="42" t="s">
        <v>103</v>
      </c>
      <c r="J40" s="43" t="s">
        <v>263</v>
      </c>
      <c r="K40" s="44">
        <v>0</v>
      </c>
      <c r="L40" s="45">
        <v>0</v>
      </c>
      <c r="M40" s="46">
        <v>0</v>
      </c>
      <c r="N40" s="47">
        <f t="shared" si="0"/>
        <v>62881500</v>
      </c>
      <c r="O40" s="48">
        <v>0.03</v>
      </c>
      <c r="P40" s="49"/>
      <c r="Q40" s="50"/>
      <c r="R40" s="51"/>
    </row>
    <row r="41" spans="1:18" ht="17.25" customHeight="1" x14ac:dyDescent="0.25">
      <c r="A41" s="35">
        <v>30</v>
      </c>
      <c r="B41" s="36">
        <v>44943</v>
      </c>
      <c r="C41" s="37">
        <v>44945</v>
      </c>
      <c r="D41" s="38" t="s">
        <v>233</v>
      </c>
      <c r="E41" s="39" t="s">
        <v>189</v>
      </c>
      <c r="F41" s="39" t="s">
        <v>485</v>
      </c>
      <c r="G41" s="40">
        <v>104500000</v>
      </c>
      <c r="H41" s="41">
        <v>45278</v>
      </c>
      <c r="I41" s="42" t="s">
        <v>103</v>
      </c>
      <c r="J41" s="43" t="s">
        <v>264</v>
      </c>
      <c r="K41" s="44">
        <v>0</v>
      </c>
      <c r="L41" s="45">
        <v>0</v>
      </c>
      <c r="M41" s="46">
        <v>0</v>
      </c>
      <c r="N41" s="47">
        <f t="shared" si="0"/>
        <v>104500000</v>
      </c>
      <c r="O41" s="48">
        <v>0.04</v>
      </c>
      <c r="P41" s="49"/>
      <c r="Q41" s="50"/>
      <c r="R41" s="51"/>
    </row>
    <row r="42" spans="1:18" ht="17.25" customHeight="1" x14ac:dyDescent="0.25">
      <c r="A42" s="35">
        <v>31</v>
      </c>
      <c r="B42" s="36">
        <v>44943</v>
      </c>
      <c r="C42" s="37">
        <v>44945</v>
      </c>
      <c r="D42" s="38" t="s">
        <v>233</v>
      </c>
      <c r="E42" s="39" t="s">
        <v>60</v>
      </c>
      <c r="F42" s="39" t="s">
        <v>486</v>
      </c>
      <c r="G42" s="40">
        <v>104500000</v>
      </c>
      <c r="H42" s="41">
        <v>45278</v>
      </c>
      <c r="I42" s="42" t="s">
        <v>103</v>
      </c>
      <c r="J42" s="43" t="s">
        <v>265</v>
      </c>
      <c r="K42" s="44">
        <v>0</v>
      </c>
      <c r="L42" s="45">
        <v>0</v>
      </c>
      <c r="M42" s="46">
        <v>0</v>
      </c>
      <c r="N42" s="47">
        <f t="shared" si="0"/>
        <v>104500000</v>
      </c>
      <c r="O42" s="48">
        <v>0.04</v>
      </c>
      <c r="P42" s="49"/>
      <c r="Q42" s="50"/>
      <c r="R42" s="51"/>
    </row>
    <row r="43" spans="1:18" ht="17.25" customHeight="1" x14ac:dyDescent="0.25">
      <c r="A43" s="35">
        <v>32</v>
      </c>
      <c r="B43" s="36">
        <v>44943</v>
      </c>
      <c r="C43" s="37">
        <v>44946</v>
      </c>
      <c r="D43" s="38" t="s">
        <v>233</v>
      </c>
      <c r="E43" s="39" t="s">
        <v>139</v>
      </c>
      <c r="F43" s="39" t="s">
        <v>487</v>
      </c>
      <c r="G43" s="40">
        <v>80300000</v>
      </c>
      <c r="H43" s="41">
        <v>45279</v>
      </c>
      <c r="I43" s="42" t="s">
        <v>103</v>
      </c>
      <c r="J43" s="43" t="s">
        <v>266</v>
      </c>
      <c r="K43" s="44">
        <v>0</v>
      </c>
      <c r="L43" s="45">
        <v>0</v>
      </c>
      <c r="M43" s="46">
        <v>0</v>
      </c>
      <c r="N43" s="47">
        <f t="shared" si="0"/>
        <v>80300000</v>
      </c>
      <c r="O43" s="48">
        <v>0.03</v>
      </c>
      <c r="P43" s="49"/>
      <c r="Q43" s="50"/>
      <c r="R43" s="51"/>
    </row>
    <row r="44" spans="1:18" ht="17.25" customHeight="1" x14ac:dyDescent="0.25">
      <c r="A44" s="35">
        <v>33</v>
      </c>
      <c r="B44" s="36">
        <v>44943</v>
      </c>
      <c r="C44" s="37">
        <v>44945</v>
      </c>
      <c r="D44" s="38" t="s">
        <v>233</v>
      </c>
      <c r="E44" s="39" t="s">
        <v>17</v>
      </c>
      <c r="F44" s="39" t="s">
        <v>488</v>
      </c>
      <c r="G44" s="40">
        <v>104500000</v>
      </c>
      <c r="H44" s="41">
        <v>45278</v>
      </c>
      <c r="I44" s="42" t="s">
        <v>103</v>
      </c>
      <c r="J44" s="43" t="s">
        <v>267</v>
      </c>
      <c r="K44" s="44">
        <v>0</v>
      </c>
      <c r="L44" s="45">
        <v>0</v>
      </c>
      <c r="M44" s="46">
        <v>0</v>
      </c>
      <c r="N44" s="47">
        <f t="shared" si="0"/>
        <v>104500000</v>
      </c>
      <c r="O44" s="48">
        <v>0.04</v>
      </c>
      <c r="P44" s="49"/>
      <c r="Q44" s="50"/>
      <c r="R44" s="51"/>
    </row>
    <row r="45" spans="1:18" ht="17.25" customHeight="1" x14ac:dyDescent="0.25">
      <c r="A45" s="35">
        <v>34</v>
      </c>
      <c r="B45" s="36">
        <v>44943</v>
      </c>
      <c r="C45" s="37">
        <v>44945</v>
      </c>
      <c r="D45" s="38" t="s">
        <v>233</v>
      </c>
      <c r="E45" s="39" t="s">
        <v>13</v>
      </c>
      <c r="F45" s="39" t="s">
        <v>489</v>
      </c>
      <c r="G45" s="40">
        <v>80300000</v>
      </c>
      <c r="H45" s="41">
        <v>45278</v>
      </c>
      <c r="I45" s="42" t="s">
        <v>103</v>
      </c>
      <c r="J45" s="43" t="s">
        <v>268</v>
      </c>
      <c r="K45" s="44">
        <v>0</v>
      </c>
      <c r="L45" s="45">
        <v>0</v>
      </c>
      <c r="M45" s="46">
        <v>0</v>
      </c>
      <c r="N45" s="47">
        <f t="shared" si="0"/>
        <v>80300000</v>
      </c>
      <c r="O45" s="48">
        <v>0.04</v>
      </c>
      <c r="P45" s="49"/>
      <c r="Q45" s="50"/>
      <c r="R45" s="51"/>
    </row>
    <row r="46" spans="1:18" ht="17.25" customHeight="1" x14ac:dyDescent="0.25">
      <c r="A46" s="35">
        <v>35</v>
      </c>
      <c r="B46" s="36">
        <v>44943</v>
      </c>
      <c r="C46" s="37">
        <v>44945</v>
      </c>
      <c r="D46" s="38" t="s">
        <v>233</v>
      </c>
      <c r="E46" s="39" t="s">
        <v>223</v>
      </c>
      <c r="F46" s="39" t="s">
        <v>490</v>
      </c>
      <c r="G46" s="40">
        <v>80300000</v>
      </c>
      <c r="H46" s="41">
        <v>45278</v>
      </c>
      <c r="I46" s="42" t="s">
        <v>103</v>
      </c>
      <c r="J46" s="43" t="s">
        <v>269</v>
      </c>
      <c r="K46" s="44">
        <v>0</v>
      </c>
      <c r="L46" s="45">
        <v>0</v>
      </c>
      <c r="M46" s="46">
        <v>0</v>
      </c>
      <c r="N46" s="47">
        <f t="shared" si="0"/>
        <v>80300000</v>
      </c>
      <c r="O46" s="48">
        <v>0.04</v>
      </c>
      <c r="P46" s="49"/>
      <c r="Q46" s="50"/>
      <c r="R46" s="51"/>
    </row>
    <row r="47" spans="1:18" ht="17.25" customHeight="1" x14ac:dyDescent="0.25">
      <c r="A47" s="35">
        <v>36</v>
      </c>
      <c r="B47" s="36">
        <v>44944</v>
      </c>
      <c r="C47" s="37">
        <v>44945</v>
      </c>
      <c r="D47" s="38" t="s">
        <v>233</v>
      </c>
      <c r="E47" s="39" t="s">
        <v>80</v>
      </c>
      <c r="F47" s="39" t="s">
        <v>491</v>
      </c>
      <c r="G47" s="40">
        <v>59600000</v>
      </c>
      <c r="H47" s="41">
        <v>45187</v>
      </c>
      <c r="I47" s="42" t="s">
        <v>103</v>
      </c>
      <c r="J47" s="43" t="s">
        <v>270</v>
      </c>
      <c r="K47" s="44">
        <v>0</v>
      </c>
      <c r="L47" s="45">
        <v>0</v>
      </c>
      <c r="M47" s="46">
        <v>0</v>
      </c>
      <c r="N47" s="47">
        <f t="shared" si="0"/>
        <v>59600000</v>
      </c>
      <c r="O47" s="48">
        <v>0.05</v>
      </c>
      <c r="P47" s="49"/>
      <c r="Q47" s="50"/>
      <c r="R47" s="51"/>
    </row>
    <row r="48" spans="1:18" ht="17.25" customHeight="1" x14ac:dyDescent="0.25">
      <c r="A48" s="35">
        <v>37</v>
      </c>
      <c r="B48" s="36">
        <v>44943</v>
      </c>
      <c r="C48" s="37">
        <v>44945</v>
      </c>
      <c r="D48" s="38" t="s">
        <v>233</v>
      </c>
      <c r="E48" s="39" t="s">
        <v>106</v>
      </c>
      <c r="F48" s="39" t="s">
        <v>492</v>
      </c>
      <c r="G48" s="40">
        <v>58300000</v>
      </c>
      <c r="H48" s="41">
        <v>45278</v>
      </c>
      <c r="I48" s="42" t="s">
        <v>103</v>
      </c>
      <c r="J48" s="43" t="s">
        <v>271</v>
      </c>
      <c r="K48" s="44">
        <v>0</v>
      </c>
      <c r="L48" s="45">
        <v>0</v>
      </c>
      <c r="M48" s="46">
        <v>0</v>
      </c>
      <c r="N48" s="47">
        <f t="shared" si="0"/>
        <v>58300000</v>
      </c>
      <c r="O48" s="48">
        <v>0.04</v>
      </c>
      <c r="P48" s="49"/>
      <c r="Q48" s="50"/>
      <c r="R48" s="51"/>
    </row>
    <row r="49" spans="1:18" ht="17.25" customHeight="1" x14ac:dyDescent="0.25">
      <c r="A49" s="35">
        <v>38</v>
      </c>
      <c r="B49" s="36">
        <v>44943</v>
      </c>
      <c r="C49" s="37">
        <v>44946</v>
      </c>
      <c r="D49" s="38" t="s">
        <v>233</v>
      </c>
      <c r="E49" s="39" t="s">
        <v>222</v>
      </c>
      <c r="F49" s="39" t="s">
        <v>164</v>
      </c>
      <c r="G49" s="40">
        <v>104500000</v>
      </c>
      <c r="H49" s="41">
        <v>45279</v>
      </c>
      <c r="I49" s="42" t="s">
        <v>103</v>
      </c>
      <c r="J49" s="43" t="s">
        <v>272</v>
      </c>
      <c r="K49" s="44">
        <v>0</v>
      </c>
      <c r="L49" s="45">
        <v>0</v>
      </c>
      <c r="M49" s="46">
        <v>0</v>
      </c>
      <c r="N49" s="47">
        <f t="shared" si="0"/>
        <v>104500000</v>
      </c>
      <c r="O49" s="48">
        <v>0.03</v>
      </c>
      <c r="P49" s="49"/>
      <c r="Q49" s="50"/>
      <c r="R49" s="51"/>
    </row>
    <row r="50" spans="1:18" ht="17.25" customHeight="1" x14ac:dyDescent="0.25">
      <c r="A50" s="35">
        <v>39</v>
      </c>
      <c r="B50" s="36">
        <v>44943</v>
      </c>
      <c r="C50" s="37">
        <v>44946</v>
      </c>
      <c r="D50" s="38" t="s">
        <v>233</v>
      </c>
      <c r="E50" s="39" t="s">
        <v>30</v>
      </c>
      <c r="F50" s="39" t="s">
        <v>165</v>
      </c>
      <c r="G50" s="40">
        <v>84700000</v>
      </c>
      <c r="H50" s="41">
        <v>45279</v>
      </c>
      <c r="I50" s="42" t="s">
        <v>103</v>
      </c>
      <c r="J50" s="43" t="s">
        <v>273</v>
      </c>
      <c r="K50" s="44">
        <v>0</v>
      </c>
      <c r="L50" s="45">
        <v>0</v>
      </c>
      <c r="M50" s="46">
        <v>0</v>
      </c>
      <c r="N50" s="47">
        <f t="shared" si="0"/>
        <v>84700000</v>
      </c>
      <c r="O50" s="48">
        <v>0.03</v>
      </c>
      <c r="P50" s="49"/>
      <c r="Q50" s="50"/>
      <c r="R50" s="51"/>
    </row>
    <row r="51" spans="1:18" ht="17.25" customHeight="1" x14ac:dyDescent="0.25">
      <c r="A51" s="35">
        <v>40</v>
      </c>
      <c r="B51" s="36">
        <v>44944</v>
      </c>
      <c r="C51" s="37">
        <v>44946</v>
      </c>
      <c r="D51" s="38" t="s">
        <v>233</v>
      </c>
      <c r="E51" s="39" t="s">
        <v>97</v>
      </c>
      <c r="F51" s="39" t="s">
        <v>489</v>
      </c>
      <c r="G51" s="40">
        <v>80300000</v>
      </c>
      <c r="H51" s="41">
        <v>45279</v>
      </c>
      <c r="I51" s="42" t="s">
        <v>103</v>
      </c>
      <c r="J51" s="43" t="s">
        <v>274</v>
      </c>
      <c r="K51" s="44">
        <v>0</v>
      </c>
      <c r="L51" s="45">
        <v>0</v>
      </c>
      <c r="M51" s="46">
        <v>0</v>
      </c>
      <c r="N51" s="47">
        <f t="shared" si="0"/>
        <v>80300000</v>
      </c>
      <c r="O51" s="48">
        <v>0.03</v>
      </c>
      <c r="P51" s="49"/>
      <c r="Q51" s="50"/>
      <c r="R51" s="51"/>
    </row>
    <row r="52" spans="1:18" ht="17.25" customHeight="1" x14ac:dyDescent="0.25">
      <c r="A52" s="35">
        <v>41</v>
      </c>
      <c r="B52" s="36">
        <v>44944</v>
      </c>
      <c r="C52" s="37">
        <v>44950</v>
      </c>
      <c r="D52" s="38" t="s">
        <v>233</v>
      </c>
      <c r="E52" s="39" t="s">
        <v>226</v>
      </c>
      <c r="F52" s="39" t="s">
        <v>88</v>
      </c>
      <c r="G52" s="40">
        <v>62881500</v>
      </c>
      <c r="H52" s="41">
        <v>45283</v>
      </c>
      <c r="I52" s="42" t="s">
        <v>103</v>
      </c>
      <c r="J52" s="43" t="s">
        <v>275</v>
      </c>
      <c r="K52" s="44">
        <v>0</v>
      </c>
      <c r="L52" s="45">
        <v>0</v>
      </c>
      <c r="M52" s="46">
        <v>0</v>
      </c>
      <c r="N52" s="47">
        <f t="shared" si="0"/>
        <v>62881500</v>
      </c>
      <c r="O52" s="48">
        <v>0.02</v>
      </c>
      <c r="P52" s="49"/>
      <c r="Q52" s="50"/>
      <c r="R52" s="51"/>
    </row>
    <row r="53" spans="1:18" ht="17.25" customHeight="1" x14ac:dyDescent="0.25">
      <c r="A53" s="35">
        <v>42</v>
      </c>
      <c r="B53" s="36">
        <v>44945</v>
      </c>
      <c r="C53" s="37">
        <v>44949</v>
      </c>
      <c r="D53" s="38" t="s">
        <v>233</v>
      </c>
      <c r="E53" s="39" t="s">
        <v>230</v>
      </c>
      <c r="F53" s="39" t="s">
        <v>493</v>
      </c>
      <c r="G53" s="40">
        <v>83430000</v>
      </c>
      <c r="H53" s="41">
        <v>45221</v>
      </c>
      <c r="I53" s="42" t="s">
        <v>103</v>
      </c>
      <c r="J53" s="43" t="s">
        <v>276</v>
      </c>
      <c r="K53" s="44">
        <v>0</v>
      </c>
      <c r="L53" s="45">
        <v>0</v>
      </c>
      <c r="M53" s="46">
        <v>0</v>
      </c>
      <c r="N53" s="47">
        <f t="shared" si="0"/>
        <v>83430000</v>
      </c>
      <c r="O53" s="48">
        <v>0.03</v>
      </c>
      <c r="P53" s="49"/>
      <c r="Q53" s="50"/>
      <c r="R53" s="51"/>
    </row>
    <row r="54" spans="1:18" ht="17.25" customHeight="1" x14ac:dyDescent="0.25">
      <c r="A54" s="35">
        <v>43</v>
      </c>
      <c r="B54" s="36">
        <v>44945</v>
      </c>
      <c r="C54" s="37">
        <v>44949</v>
      </c>
      <c r="D54" s="38" t="s">
        <v>233</v>
      </c>
      <c r="E54" s="39" t="s">
        <v>185</v>
      </c>
      <c r="F54" s="39" t="s">
        <v>494</v>
      </c>
      <c r="G54" s="40">
        <v>83700000</v>
      </c>
      <c r="H54" s="41">
        <v>45221</v>
      </c>
      <c r="I54" s="42" t="s">
        <v>103</v>
      </c>
      <c r="J54" s="43" t="s">
        <v>277</v>
      </c>
      <c r="K54" s="44">
        <v>0</v>
      </c>
      <c r="L54" s="45">
        <v>0</v>
      </c>
      <c r="M54" s="46">
        <v>0</v>
      </c>
      <c r="N54" s="47">
        <f t="shared" si="0"/>
        <v>83700000</v>
      </c>
      <c r="O54" s="48">
        <v>0.03</v>
      </c>
      <c r="P54" s="49"/>
      <c r="Q54" s="50"/>
      <c r="R54" s="51"/>
    </row>
    <row r="55" spans="1:18" ht="17.25" customHeight="1" x14ac:dyDescent="0.25">
      <c r="A55" s="35">
        <v>44</v>
      </c>
      <c r="B55" s="36">
        <v>44945</v>
      </c>
      <c r="C55" s="37">
        <v>44949</v>
      </c>
      <c r="D55" s="38" t="s">
        <v>233</v>
      </c>
      <c r="E55" s="39" t="s">
        <v>644</v>
      </c>
      <c r="F55" s="39" t="s">
        <v>495</v>
      </c>
      <c r="G55" s="40">
        <v>90000000</v>
      </c>
      <c r="H55" s="41">
        <v>45221</v>
      </c>
      <c r="I55" s="42" t="s">
        <v>103</v>
      </c>
      <c r="J55" s="43" t="s">
        <v>278</v>
      </c>
      <c r="K55" s="44">
        <v>0</v>
      </c>
      <c r="L55" s="45">
        <v>0</v>
      </c>
      <c r="M55" s="46">
        <v>0</v>
      </c>
      <c r="N55" s="47">
        <f t="shared" si="0"/>
        <v>90000000</v>
      </c>
      <c r="O55" s="48">
        <v>0.03</v>
      </c>
      <c r="P55" s="49"/>
      <c r="Q55" s="50"/>
      <c r="R55" s="51"/>
    </row>
    <row r="56" spans="1:18" ht="17.25" customHeight="1" x14ac:dyDescent="0.25">
      <c r="A56" s="35">
        <v>45</v>
      </c>
      <c r="B56" s="36">
        <v>44945</v>
      </c>
      <c r="C56" s="37">
        <v>44950</v>
      </c>
      <c r="D56" s="38" t="s">
        <v>233</v>
      </c>
      <c r="E56" s="39" t="s">
        <v>496</v>
      </c>
      <c r="F56" s="39" t="s">
        <v>497</v>
      </c>
      <c r="G56" s="40">
        <v>49500000</v>
      </c>
      <c r="H56" s="41">
        <v>45222</v>
      </c>
      <c r="I56" s="42" t="s">
        <v>103</v>
      </c>
      <c r="J56" s="43" t="s">
        <v>279</v>
      </c>
      <c r="K56" s="44">
        <v>0</v>
      </c>
      <c r="L56" s="45">
        <v>0</v>
      </c>
      <c r="M56" s="46">
        <v>0</v>
      </c>
      <c r="N56" s="47">
        <f t="shared" si="0"/>
        <v>49500000</v>
      </c>
      <c r="O56" s="48">
        <v>0.03</v>
      </c>
      <c r="P56" s="49"/>
      <c r="Q56" s="50"/>
      <c r="R56" s="51"/>
    </row>
    <row r="57" spans="1:18" ht="17.25" customHeight="1" x14ac:dyDescent="0.25">
      <c r="A57" s="35">
        <v>46</v>
      </c>
      <c r="B57" s="36">
        <v>44945</v>
      </c>
      <c r="C57" s="37">
        <v>44949</v>
      </c>
      <c r="D57" s="38" t="s">
        <v>233</v>
      </c>
      <c r="E57" s="39" t="s">
        <v>43</v>
      </c>
      <c r="F57" s="39" t="s">
        <v>498</v>
      </c>
      <c r="G57" s="40">
        <v>97335000</v>
      </c>
      <c r="H57" s="41">
        <v>45221</v>
      </c>
      <c r="I57" s="42" t="s">
        <v>103</v>
      </c>
      <c r="J57" s="43" t="s">
        <v>280</v>
      </c>
      <c r="K57" s="44">
        <v>0</v>
      </c>
      <c r="L57" s="45">
        <v>0</v>
      </c>
      <c r="M57" s="46">
        <v>0</v>
      </c>
      <c r="N57" s="47">
        <f t="shared" si="0"/>
        <v>97335000</v>
      </c>
      <c r="O57" s="48">
        <v>0.03</v>
      </c>
      <c r="P57" s="49"/>
      <c r="Q57" s="50"/>
      <c r="R57" s="51"/>
    </row>
    <row r="58" spans="1:18" ht="17.25" customHeight="1" x14ac:dyDescent="0.25">
      <c r="A58" s="35">
        <v>47</v>
      </c>
      <c r="B58" s="36">
        <v>44946</v>
      </c>
      <c r="C58" s="37">
        <v>44949</v>
      </c>
      <c r="D58" s="38" t="s">
        <v>233</v>
      </c>
      <c r="E58" s="39" t="s">
        <v>196</v>
      </c>
      <c r="F58" s="39" t="s">
        <v>499</v>
      </c>
      <c r="G58" s="40">
        <v>67980000</v>
      </c>
      <c r="H58" s="41">
        <v>45282</v>
      </c>
      <c r="I58" s="42" t="s">
        <v>103</v>
      </c>
      <c r="J58" s="43" t="s">
        <v>281</v>
      </c>
      <c r="K58" s="44">
        <v>0</v>
      </c>
      <c r="L58" s="45">
        <v>0</v>
      </c>
      <c r="M58" s="46">
        <v>0</v>
      </c>
      <c r="N58" s="47">
        <f t="shared" si="0"/>
        <v>67980000</v>
      </c>
      <c r="O58" s="48">
        <v>0.02</v>
      </c>
      <c r="P58" s="49"/>
      <c r="Q58" s="50"/>
      <c r="R58" s="51"/>
    </row>
    <row r="59" spans="1:18" ht="17.25" customHeight="1" x14ac:dyDescent="0.25">
      <c r="A59" s="35">
        <v>48</v>
      </c>
      <c r="B59" s="36">
        <v>44946</v>
      </c>
      <c r="C59" s="37">
        <v>44949</v>
      </c>
      <c r="D59" s="38" t="s">
        <v>233</v>
      </c>
      <c r="E59" s="39" t="s">
        <v>125</v>
      </c>
      <c r="F59" s="39" t="s">
        <v>487</v>
      </c>
      <c r="G59" s="40">
        <v>80300000</v>
      </c>
      <c r="H59" s="41">
        <v>45282</v>
      </c>
      <c r="I59" s="42" t="s">
        <v>103</v>
      </c>
      <c r="J59" s="43" t="s">
        <v>282</v>
      </c>
      <c r="K59" s="44">
        <v>0</v>
      </c>
      <c r="L59" s="45">
        <v>0</v>
      </c>
      <c r="M59" s="46">
        <v>0</v>
      </c>
      <c r="N59" s="47">
        <f t="shared" si="0"/>
        <v>80300000</v>
      </c>
      <c r="O59" s="48">
        <v>0.02</v>
      </c>
      <c r="P59" s="49"/>
      <c r="Q59" s="50"/>
      <c r="R59" s="51"/>
    </row>
    <row r="60" spans="1:18" ht="17.25" customHeight="1" x14ac:dyDescent="0.25">
      <c r="A60" s="35">
        <v>49</v>
      </c>
      <c r="B60" s="36">
        <v>44946</v>
      </c>
      <c r="C60" s="37">
        <v>44949</v>
      </c>
      <c r="D60" s="38" t="s">
        <v>233</v>
      </c>
      <c r="E60" s="39" t="s">
        <v>123</v>
      </c>
      <c r="F60" s="39" t="s">
        <v>500</v>
      </c>
      <c r="G60" s="40">
        <v>58300000</v>
      </c>
      <c r="H60" s="41">
        <v>45282</v>
      </c>
      <c r="I60" s="42" t="s">
        <v>103</v>
      </c>
      <c r="J60" s="43" t="s">
        <v>283</v>
      </c>
      <c r="K60" s="44">
        <v>0</v>
      </c>
      <c r="L60" s="45">
        <v>0</v>
      </c>
      <c r="M60" s="46">
        <v>0</v>
      </c>
      <c r="N60" s="47">
        <f t="shared" si="0"/>
        <v>58300000</v>
      </c>
      <c r="O60" s="48">
        <v>0.02</v>
      </c>
      <c r="P60" s="49"/>
      <c r="Q60" s="50"/>
      <c r="R60" s="51"/>
    </row>
    <row r="61" spans="1:18" ht="17.25" customHeight="1" x14ac:dyDescent="0.25">
      <c r="A61" s="35">
        <v>50</v>
      </c>
      <c r="B61" s="36">
        <v>44946</v>
      </c>
      <c r="C61" s="37">
        <v>44951</v>
      </c>
      <c r="D61" s="38" t="s">
        <v>233</v>
      </c>
      <c r="E61" s="39" t="s">
        <v>501</v>
      </c>
      <c r="F61" s="39" t="s">
        <v>502</v>
      </c>
      <c r="G61" s="40">
        <v>80300000</v>
      </c>
      <c r="H61" s="41">
        <v>45284</v>
      </c>
      <c r="I61" s="42" t="s">
        <v>103</v>
      </c>
      <c r="J61" s="43" t="s">
        <v>284</v>
      </c>
      <c r="K61" s="44">
        <v>0</v>
      </c>
      <c r="L61" s="45">
        <v>0</v>
      </c>
      <c r="M61" s="46">
        <v>0</v>
      </c>
      <c r="N61" s="47">
        <f t="shared" si="0"/>
        <v>80300000</v>
      </c>
      <c r="O61" s="48">
        <v>0.02</v>
      </c>
      <c r="P61" s="49"/>
      <c r="Q61" s="50"/>
      <c r="R61" s="51"/>
    </row>
    <row r="62" spans="1:18" ht="17.25" customHeight="1" x14ac:dyDescent="0.25">
      <c r="A62" s="35">
        <v>51</v>
      </c>
      <c r="B62" s="36">
        <v>44946</v>
      </c>
      <c r="C62" s="37">
        <v>44949</v>
      </c>
      <c r="D62" s="38" t="s">
        <v>233</v>
      </c>
      <c r="E62" s="39" t="s">
        <v>206</v>
      </c>
      <c r="F62" s="39" t="s">
        <v>503</v>
      </c>
      <c r="G62" s="40">
        <v>66000000</v>
      </c>
      <c r="H62" s="41">
        <v>45282</v>
      </c>
      <c r="I62" s="42" t="s">
        <v>103</v>
      </c>
      <c r="J62" s="43" t="s">
        <v>285</v>
      </c>
      <c r="K62" s="44">
        <v>0</v>
      </c>
      <c r="L62" s="45">
        <v>0</v>
      </c>
      <c r="M62" s="46">
        <v>0</v>
      </c>
      <c r="N62" s="47">
        <f t="shared" si="0"/>
        <v>66000000</v>
      </c>
      <c r="O62" s="48">
        <v>0.02</v>
      </c>
      <c r="P62" s="49"/>
      <c r="Q62" s="50"/>
      <c r="R62" s="51"/>
    </row>
    <row r="63" spans="1:18" ht="17.25" customHeight="1" x14ac:dyDescent="0.25">
      <c r="A63" s="35">
        <v>52</v>
      </c>
      <c r="B63" s="36">
        <v>44946</v>
      </c>
      <c r="C63" s="37">
        <v>44949</v>
      </c>
      <c r="D63" s="38" t="s">
        <v>233</v>
      </c>
      <c r="E63" s="39" t="s">
        <v>20</v>
      </c>
      <c r="F63" s="39" t="s">
        <v>504</v>
      </c>
      <c r="G63" s="40">
        <v>74800000</v>
      </c>
      <c r="H63" s="41">
        <v>45282</v>
      </c>
      <c r="I63" s="42" t="s">
        <v>103</v>
      </c>
      <c r="J63" s="43" t="s">
        <v>286</v>
      </c>
      <c r="K63" s="44">
        <v>0</v>
      </c>
      <c r="L63" s="45">
        <v>0</v>
      </c>
      <c r="M63" s="46">
        <v>0</v>
      </c>
      <c r="N63" s="47">
        <f t="shared" si="0"/>
        <v>74800000</v>
      </c>
      <c r="O63" s="48">
        <v>0.02</v>
      </c>
      <c r="P63" s="49"/>
      <c r="Q63" s="50"/>
      <c r="R63" s="51"/>
    </row>
    <row r="64" spans="1:18" ht="17.25" customHeight="1" x14ac:dyDescent="0.25">
      <c r="A64" s="35">
        <v>53</v>
      </c>
      <c r="B64" s="36">
        <v>44946</v>
      </c>
      <c r="C64" s="37">
        <v>44951</v>
      </c>
      <c r="D64" s="38" t="s">
        <v>233</v>
      </c>
      <c r="E64" s="39" t="s">
        <v>180</v>
      </c>
      <c r="F64" s="39" t="s">
        <v>505</v>
      </c>
      <c r="G64" s="40">
        <v>67980000</v>
      </c>
      <c r="H64" s="41">
        <v>45284</v>
      </c>
      <c r="I64" s="42" t="s">
        <v>103</v>
      </c>
      <c r="J64" s="43" t="s">
        <v>287</v>
      </c>
      <c r="K64" s="44">
        <v>0</v>
      </c>
      <c r="L64" s="45">
        <v>0</v>
      </c>
      <c r="M64" s="46">
        <v>0</v>
      </c>
      <c r="N64" s="47">
        <f t="shared" si="0"/>
        <v>67980000</v>
      </c>
      <c r="O64" s="48">
        <v>0.02</v>
      </c>
      <c r="P64" s="49"/>
      <c r="Q64" s="50"/>
      <c r="R64" s="51"/>
    </row>
    <row r="65" spans="1:18" ht="17.25" customHeight="1" x14ac:dyDescent="0.25">
      <c r="A65" s="35">
        <v>54</v>
      </c>
      <c r="B65" s="36">
        <v>44945</v>
      </c>
      <c r="C65" s="37">
        <v>44946</v>
      </c>
      <c r="D65" s="38" t="s">
        <v>233</v>
      </c>
      <c r="E65" s="39" t="s">
        <v>90</v>
      </c>
      <c r="F65" s="39" t="s">
        <v>506</v>
      </c>
      <c r="G65" s="40">
        <v>104500000</v>
      </c>
      <c r="H65" s="41">
        <v>45279</v>
      </c>
      <c r="I65" s="42" t="s">
        <v>103</v>
      </c>
      <c r="J65" s="43" t="s">
        <v>288</v>
      </c>
      <c r="K65" s="44">
        <v>0</v>
      </c>
      <c r="L65" s="45">
        <v>0</v>
      </c>
      <c r="M65" s="46">
        <v>0</v>
      </c>
      <c r="N65" s="47">
        <f t="shared" si="0"/>
        <v>104500000</v>
      </c>
      <c r="O65" s="48">
        <v>0.03</v>
      </c>
      <c r="P65" s="49"/>
      <c r="Q65" s="50"/>
      <c r="R65" s="51"/>
    </row>
    <row r="66" spans="1:18" ht="17.25" customHeight="1" x14ac:dyDescent="0.25">
      <c r="A66" s="35">
        <v>55</v>
      </c>
      <c r="B66" s="36">
        <v>44946</v>
      </c>
      <c r="C66" s="37">
        <v>44949</v>
      </c>
      <c r="D66" s="38" t="s">
        <v>233</v>
      </c>
      <c r="E66" s="39" t="s">
        <v>151</v>
      </c>
      <c r="F66" s="39" t="s">
        <v>507</v>
      </c>
      <c r="G66" s="40">
        <v>67980000</v>
      </c>
      <c r="H66" s="41">
        <v>45282</v>
      </c>
      <c r="I66" s="42" t="s">
        <v>103</v>
      </c>
      <c r="J66" s="43" t="s">
        <v>289</v>
      </c>
      <c r="K66" s="44">
        <v>0</v>
      </c>
      <c r="L66" s="45">
        <v>0</v>
      </c>
      <c r="M66" s="46">
        <v>0</v>
      </c>
      <c r="N66" s="47">
        <f t="shared" si="0"/>
        <v>67980000</v>
      </c>
      <c r="O66" s="48">
        <v>0.02</v>
      </c>
      <c r="P66" s="49"/>
      <c r="Q66" s="50"/>
      <c r="R66" s="51"/>
    </row>
    <row r="67" spans="1:18" ht="17.25" customHeight="1" x14ac:dyDescent="0.25">
      <c r="A67" s="35">
        <v>56</v>
      </c>
      <c r="B67" s="36">
        <v>44945</v>
      </c>
      <c r="C67" s="37">
        <v>44946</v>
      </c>
      <c r="D67" s="38" t="s">
        <v>233</v>
      </c>
      <c r="E67" s="39" t="s">
        <v>22</v>
      </c>
      <c r="F67" s="39" t="s">
        <v>508</v>
      </c>
      <c r="G67" s="40">
        <v>80300000</v>
      </c>
      <c r="H67" s="41">
        <v>45279</v>
      </c>
      <c r="I67" s="42" t="s">
        <v>103</v>
      </c>
      <c r="J67" s="43" t="s">
        <v>290</v>
      </c>
      <c r="K67" s="44">
        <v>0</v>
      </c>
      <c r="L67" s="45">
        <v>0</v>
      </c>
      <c r="M67" s="46">
        <v>0</v>
      </c>
      <c r="N67" s="47">
        <f t="shared" si="0"/>
        <v>80300000</v>
      </c>
      <c r="O67" s="48">
        <v>0.03</v>
      </c>
      <c r="P67" s="49"/>
      <c r="Q67" s="50"/>
      <c r="R67" s="51"/>
    </row>
    <row r="68" spans="1:18" ht="17.25" customHeight="1" x14ac:dyDescent="0.25">
      <c r="A68" s="35">
        <v>57</v>
      </c>
      <c r="B68" s="36">
        <v>44946</v>
      </c>
      <c r="C68" s="37">
        <v>44949</v>
      </c>
      <c r="D68" s="38" t="s">
        <v>233</v>
      </c>
      <c r="E68" s="39" t="s">
        <v>509</v>
      </c>
      <c r="F68" s="39" t="s">
        <v>510</v>
      </c>
      <c r="G68" s="40">
        <v>74800000</v>
      </c>
      <c r="H68" s="41">
        <v>45282</v>
      </c>
      <c r="I68" s="42" t="s">
        <v>103</v>
      </c>
      <c r="J68" s="43" t="s">
        <v>291</v>
      </c>
      <c r="K68" s="44">
        <v>0</v>
      </c>
      <c r="L68" s="45">
        <v>0</v>
      </c>
      <c r="M68" s="46">
        <v>0</v>
      </c>
      <c r="N68" s="47">
        <f t="shared" si="0"/>
        <v>74800000</v>
      </c>
      <c r="O68" s="48">
        <v>0.02</v>
      </c>
      <c r="P68" s="49"/>
      <c r="Q68" s="50"/>
      <c r="R68" s="51"/>
    </row>
    <row r="69" spans="1:18" ht="17.25" customHeight="1" x14ac:dyDescent="0.25">
      <c r="A69" s="35">
        <v>58</v>
      </c>
      <c r="B69" s="36">
        <v>44945</v>
      </c>
      <c r="C69" s="37">
        <v>44946</v>
      </c>
      <c r="D69" s="38" t="s">
        <v>233</v>
      </c>
      <c r="E69" s="39" t="s">
        <v>163</v>
      </c>
      <c r="F69" s="39" t="s">
        <v>511</v>
      </c>
      <c r="G69" s="40">
        <v>74800000</v>
      </c>
      <c r="H69" s="41">
        <v>45279</v>
      </c>
      <c r="I69" s="42" t="s">
        <v>103</v>
      </c>
      <c r="J69" s="43" t="s">
        <v>292</v>
      </c>
      <c r="K69" s="44">
        <v>0</v>
      </c>
      <c r="L69" s="45">
        <v>0</v>
      </c>
      <c r="M69" s="46">
        <v>0</v>
      </c>
      <c r="N69" s="47">
        <f t="shared" si="0"/>
        <v>74800000</v>
      </c>
      <c r="O69" s="48">
        <v>0.03</v>
      </c>
      <c r="P69" s="49"/>
      <c r="Q69" s="50"/>
      <c r="R69" s="51"/>
    </row>
    <row r="70" spans="1:18" ht="17.25" customHeight="1" x14ac:dyDescent="0.25">
      <c r="A70" s="35">
        <v>59</v>
      </c>
      <c r="B70" s="36">
        <v>44945</v>
      </c>
      <c r="C70" s="37">
        <v>44946</v>
      </c>
      <c r="D70" s="38" t="s">
        <v>233</v>
      </c>
      <c r="E70" s="39" t="s">
        <v>18</v>
      </c>
      <c r="F70" s="39" t="s">
        <v>512</v>
      </c>
      <c r="G70" s="40">
        <v>80300000</v>
      </c>
      <c r="H70" s="41">
        <v>45279</v>
      </c>
      <c r="I70" s="42" t="s">
        <v>103</v>
      </c>
      <c r="J70" s="43" t="s">
        <v>293</v>
      </c>
      <c r="K70" s="44">
        <v>0</v>
      </c>
      <c r="L70" s="45">
        <v>0</v>
      </c>
      <c r="M70" s="46">
        <v>0</v>
      </c>
      <c r="N70" s="47">
        <f t="shared" si="0"/>
        <v>80300000</v>
      </c>
      <c r="O70" s="48">
        <v>0.03</v>
      </c>
      <c r="P70" s="49"/>
      <c r="Q70" s="50"/>
      <c r="R70" s="51"/>
    </row>
    <row r="71" spans="1:18" ht="17.25" customHeight="1" x14ac:dyDescent="0.25">
      <c r="A71" s="35">
        <v>60</v>
      </c>
      <c r="B71" s="36">
        <v>44944</v>
      </c>
      <c r="C71" s="37">
        <v>44949</v>
      </c>
      <c r="D71" s="38" t="s">
        <v>233</v>
      </c>
      <c r="E71" s="39" t="s">
        <v>72</v>
      </c>
      <c r="F71" s="39" t="s">
        <v>513</v>
      </c>
      <c r="G71" s="40">
        <v>69525000</v>
      </c>
      <c r="H71" s="41">
        <v>45221</v>
      </c>
      <c r="I71" s="42" t="s">
        <v>103</v>
      </c>
      <c r="J71" s="43" t="s">
        <v>294</v>
      </c>
      <c r="K71" s="44">
        <v>0</v>
      </c>
      <c r="L71" s="45">
        <v>0</v>
      </c>
      <c r="M71" s="46">
        <v>0</v>
      </c>
      <c r="N71" s="47">
        <f t="shared" si="0"/>
        <v>69525000</v>
      </c>
      <c r="O71" s="48">
        <v>0.03</v>
      </c>
      <c r="P71" s="49"/>
      <c r="Q71" s="50"/>
      <c r="R71" s="51"/>
    </row>
    <row r="72" spans="1:18" ht="17.25" customHeight="1" x14ac:dyDescent="0.25">
      <c r="A72" s="35">
        <v>61</v>
      </c>
      <c r="B72" s="36">
        <v>44945</v>
      </c>
      <c r="C72" s="37">
        <v>44949</v>
      </c>
      <c r="D72" s="38" t="s">
        <v>233</v>
      </c>
      <c r="E72" s="39" t="s">
        <v>76</v>
      </c>
      <c r="F72" s="39" t="s">
        <v>514</v>
      </c>
      <c r="G72" s="40">
        <v>83430000</v>
      </c>
      <c r="H72" s="41">
        <v>45221</v>
      </c>
      <c r="I72" s="42" t="s">
        <v>103</v>
      </c>
      <c r="J72" s="43" t="s">
        <v>295</v>
      </c>
      <c r="K72" s="44">
        <v>0</v>
      </c>
      <c r="L72" s="45">
        <v>0</v>
      </c>
      <c r="M72" s="46">
        <v>0</v>
      </c>
      <c r="N72" s="47">
        <f t="shared" si="0"/>
        <v>83430000</v>
      </c>
      <c r="O72" s="48">
        <v>0.03</v>
      </c>
      <c r="P72" s="49"/>
      <c r="Q72" s="50"/>
      <c r="R72" s="51"/>
    </row>
    <row r="73" spans="1:18" ht="17.25" customHeight="1" x14ac:dyDescent="0.25">
      <c r="A73" s="35">
        <v>62</v>
      </c>
      <c r="B73" s="36">
        <v>44944</v>
      </c>
      <c r="C73" s="37">
        <v>44945</v>
      </c>
      <c r="D73" s="38" t="s">
        <v>233</v>
      </c>
      <c r="E73" s="39" t="s">
        <v>515</v>
      </c>
      <c r="F73" s="39" t="s">
        <v>516</v>
      </c>
      <c r="G73" s="40">
        <v>74160000</v>
      </c>
      <c r="H73" s="41">
        <v>45187</v>
      </c>
      <c r="I73" s="42" t="s">
        <v>103</v>
      </c>
      <c r="J73" s="43" t="s">
        <v>296</v>
      </c>
      <c r="K73" s="44">
        <v>0</v>
      </c>
      <c r="L73" s="45">
        <v>0</v>
      </c>
      <c r="M73" s="46">
        <v>0</v>
      </c>
      <c r="N73" s="47">
        <f t="shared" si="0"/>
        <v>74160000</v>
      </c>
      <c r="O73" s="48">
        <v>0.05</v>
      </c>
      <c r="P73" s="49"/>
      <c r="Q73" s="50"/>
      <c r="R73" s="51"/>
    </row>
    <row r="74" spans="1:18" ht="17.25" customHeight="1" x14ac:dyDescent="0.25">
      <c r="A74" s="35">
        <v>63</v>
      </c>
      <c r="B74" s="36">
        <v>44945</v>
      </c>
      <c r="C74" s="37">
        <v>44946</v>
      </c>
      <c r="D74" s="38" t="s">
        <v>233</v>
      </c>
      <c r="E74" s="39" t="s">
        <v>173</v>
      </c>
      <c r="F74" s="39" t="s">
        <v>517</v>
      </c>
      <c r="G74" s="40">
        <v>53600000</v>
      </c>
      <c r="H74" s="41">
        <v>45188</v>
      </c>
      <c r="I74" s="42" t="s">
        <v>103</v>
      </c>
      <c r="J74" s="43" t="s">
        <v>297</v>
      </c>
      <c r="K74" s="44">
        <v>0</v>
      </c>
      <c r="L74" s="45">
        <v>0</v>
      </c>
      <c r="M74" s="46">
        <v>0</v>
      </c>
      <c r="N74" s="47">
        <f t="shared" si="0"/>
        <v>53600000</v>
      </c>
      <c r="O74" s="48">
        <v>0.05</v>
      </c>
      <c r="P74" s="49"/>
      <c r="Q74" s="50"/>
      <c r="R74" s="51"/>
    </row>
    <row r="75" spans="1:18" ht="17.25" customHeight="1" x14ac:dyDescent="0.25">
      <c r="A75" s="35">
        <v>64</v>
      </c>
      <c r="B75" s="36">
        <v>44946</v>
      </c>
      <c r="C75" s="37">
        <v>44950</v>
      </c>
      <c r="D75" s="38" t="s">
        <v>233</v>
      </c>
      <c r="E75" s="39" t="s">
        <v>140</v>
      </c>
      <c r="F75" s="39" t="s">
        <v>518</v>
      </c>
      <c r="G75" s="40">
        <v>80300000</v>
      </c>
      <c r="H75" s="41">
        <v>45283</v>
      </c>
      <c r="I75" s="42" t="s">
        <v>103</v>
      </c>
      <c r="J75" s="43" t="s">
        <v>298</v>
      </c>
      <c r="K75" s="44">
        <v>0</v>
      </c>
      <c r="L75" s="45">
        <v>0</v>
      </c>
      <c r="M75" s="46">
        <v>0</v>
      </c>
      <c r="N75" s="47">
        <f t="shared" si="0"/>
        <v>80300000</v>
      </c>
      <c r="O75" s="48">
        <v>0.02</v>
      </c>
      <c r="P75" s="49"/>
      <c r="Q75" s="50"/>
      <c r="R75" s="51"/>
    </row>
    <row r="76" spans="1:18" ht="17.25" customHeight="1" x14ac:dyDescent="0.25">
      <c r="A76" s="35">
        <v>65</v>
      </c>
      <c r="B76" s="36">
        <v>44945</v>
      </c>
      <c r="C76" s="37">
        <v>44950</v>
      </c>
      <c r="D76" s="38" t="s">
        <v>233</v>
      </c>
      <c r="E76" s="39" t="s">
        <v>56</v>
      </c>
      <c r="F76" s="39" t="s">
        <v>519</v>
      </c>
      <c r="G76" s="40">
        <v>80300000</v>
      </c>
      <c r="H76" s="41">
        <v>45283</v>
      </c>
      <c r="I76" s="42" t="s">
        <v>103</v>
      </c>
      <c r="J76" s="43" t="s">
        <v>299</v>
      </c>
      <c r="K76" s="44">
        <v>0</v>
      </c>
      <c r="L76" s="45">
        <v>0</v>
      </c>
      <c r="M76" s="46">
        <v>0</v>
      </c>
      <c r="N76" s="47">
        <f t="shared" ref="N76:N139" si="1">+G76+L76-M76</f>
        <v>80300000</v>
      </c>
      <c r="O76" s="48">
        <v>0.02</v>
      </c>
      <c r="P76" s="49"/>
      <c r="Q76" s="50"/>
      <c r="R76" s="51"/>
    </row>
    <row r="77" spans="1:18" ht="17.25" customHeight="1" x14ac:dyDescent="0.25">
      <c r="A77" s="35">
        <v>66</v>
      </c>
      <c r="B77" s="36">
        <v>44946</v>
      </c>
      <c r="C77" s="37">
        <v>44949</v>
      </c>
      <c r="D77" s="38" t="s">
        <v>233</v>
      </c>
      <c r="E77" s="39" t="s">
        <v>42</v>
      </c>
      <c r="F77" s="39" t="s">
        <v>520</v>
      </c>
      <c r="G77" s="40">
        <v>60255000</v>
      </c>
      <c r="H77" s="41">
        <v>45221</v>
      </c>
      <c r="I77" s="42" t="s">
        <v>103</v>
      </c>
      <c r="J77" s="43" t="s">
        <v>300</v>
      </c>
      <c r="K77" s="44">
        <v>0</v>
      </c>
      <c r="L77" s="45">
        <v>0</v>
      </c>
      <c r="M77" s="46">
        <v>0</v>
      </c>
      <c r="N77" s="47">
        <f t="shared" si="1"/>
        <v>60255000</v>
      </c>
      <c r="O77" s="48">
        <v>0.03</v>
      </c>
      <c r="P77" s="49"/>
      <c r="Q77" s="50"/>
      <c r="R77" s="51"/>
    </row>
    <row r="78" spans="1:18" ht="17.25" customHeight="1" x14ac:dyDescent="0.25">
      <c r="A78" s="35">
        <v>67</v>
      </c>
      <c r="B78" s="36">
        <v>44945</v>
      </c>
      <c r="C78" s="37">
        <v>44950</v>
      </c>
      <c r="D78" s="38" t="s">
        <v>233</v>
      </c>
      <c r="E78" s="39" t="s">
        <v>155</v>
      </c>
      <c r="F78" s="39" t="s">
        <v>521</v>
      </c>
      <c r="G78" s="40">
        <v>80300000</v>
      </c>
      <c r="H78" s="41">
        <v>45283</v>
      </c>
      <c r="I78" s="42" t="s">
        <v>103</v>
      </c>
      <c r="J78" s="43" t="s">
        <v>301</v>
      </c>
      <c r="K78" s="44">
        <v>0</v>
      </c>
      <c r="L78" s="45">
        <v>0</v>
      </c>
      <c r="M78" s="46">
        <v>0</v>
      </c>
      <c r="N78" s="47">
        <f t="shared" si="1"/>
        <v>80300000</v>
      </c>
      <c r="O78" s="48">
        <v>0.02</v>
      </c>
      <c r="P78" s="49"/>
      <c r="Q78" s="50"/>
      <c r="R78" s="51"/>
    </row>
    <row r="79" spans="1:18" ht="17.25" customHeight="1" x14ac:dyDescent="0.25">
      <c r="A79" s="35">
        <v>68</v>
      </c>
      <c r="B79" s="36">
        <v>44945</v>
      </c>
      <c r="C79" s="37">
        <v>44949</v>
      </c>
      <c r="D79" s="38" t="s">
        <v>233</v>
      </c>
      <c r="E79" s="39" t="s">
        <v>8</v>
      </c>
      <c r="F79" s="39" t="s">
        <v>522</v>
      </c>
      <c r="G79" s="40">
        <v>85500000</v>
      </c>
      <c r="H79" s="41">
        <v>45221</v>
      </c>
      <c r="I79" s="42" t="s">
        <v>103</v>
      </c>
      <c r="J79" s="43" t="s">
        <v>302</v>
      </c>
      <c r="K79" s="44">
        <v>0</v>
      </c>
      <c r="L79" s="45">
        <v>0</v>
      </c>
      <c r="M79" s="46">
        <v>0</v>
      </c>
      <c r="N79" s="47">
        <f t="shared" si="1"/>
        <v>85500000</v>
      </c>
      <c r="O79" s="48">
        <v>0.03</v>
      </c>
      <c r="P79" s="49"/>
      <c r="Q79" s="50"/>
      <c r="R79" s="51"/>
    </row>
    <row r="80" spans="1:18" ht="17.25" customHeight="1" x14ac:dyDescent="0.25">
      <c r="A80" s="35">
        <v>69</v>
      </c>
      <c r="B80" s="36">
        <v>44946</v>
      </c>
      <c r="C80" s="37">
        <v>44949</v>
      </c>
      <c r="D80" s="38" t="s">
        <v>233</v>
      </c>
      <c r="E80" s="39" t="s">
        <v>158</v>
      </c>
      <c r="F80" s="39" t="s">
        <v>523</v>
      </c>
      <c r="G80" s="40">
        <v>64890000</v>
      </c>
      <c r="H80" s="41">
        <v>45221</v>
      </c>
      <c r="I80" s="42" t="s">
        <v>103</v>
      </c>
      <c r="J80" s="43" t="s">
        <v>303</v>
      </c>
      <c r="K80" s="44">
        <v>0</v>
      </c>
      <c r="L80" s="45">
        <v>0</v>
      </c>
      <c r="M80" s="46">
        <v>0</v>
      </c>
      <c r="N80" s="47">
        <f t="shared" si="1"/>
        <v>64890000</v>
      </c>
      <c r="O80" s="48">
        <v>0.03</v>
      </c>
      <c r="P80" s="49"/>
      <c r="Q80" s="50"/>
      <c r="R80" s="51"/>
    </row>
    <row r="81" spans="1:18" ht="17.25" customHeight="1" x14ac:dyDescent="0.25">
      <c r="A81" s="35">
        <v>70</v>
      </c>
      <c r="B81" s="36">
        <v>44945</v>
      </c>
      <c r="C81" s="37">
        <v>44949</v>
      </c>
      <c r="D81" s="38" t="s">
        <v>233</v>
      </c>
      <c r="E81" s="39" t="s">
        <v>19</v>
      </c>
      <c r="F81" s="39" t="s">
        <v>524</v>
      </c>
      <c r="G81" s="40">
        <v>55620000</v>
      </c>
      <c r="H81" s="41">
        <v>45221</v>
      </c>
      <c r="I81" s="42" t="s">
        <v>103</v>
      </c>
      <c r="J81" s="43" t="s">
        <v>304</v>
      </c>
      <c r="K81" s="44">
        <v>0</v>
      </c>
      <c r="L81" s="45">
        <v>0</v>
      </c>
      <c r="M81" s="46">
        <v>0</v>
      </c>
      <c r="N81" s="47">
        <f t="shared" si="1"/>
        <v>55620000</v>
      </c>
      <c r="O81" s="48">
        <v>0.03</v>
      </c>
      <c r="P81" s="49"/>
      <c r="Q81" s="50"/>
      <c r="R81" s="51"/>
    </row>
    <row r="82" spans="1:18" ht="17.25" customHeight="1" x14ac:dyDescent="0.25">
      <c r="A82" s="35">
        <v>71</v>
      </c>
      <c r="B82" s="36">
        <v>44946</v>
      </c>
      <c r="C82" s="37">
        <v>44950</v>
      </c>
      <c r="D82" s="38" t="s">
        <v>234</v>
      </c>
      <c r="E82" s="39" t="s">
        <v>101</v>
      </c>
      <c r="F82" s="39" t="s">
        <v>474</v>
      </c>
      <c r="G82" s="40">
        <v>27000000</v>
      </c>
      <c r="H82" s="41">
        <v>45222</v>
      </c>
      <c r="I82" s="42" t="s">
        <v>103</v>
      </c>
      <c r="J82" s="43" t="s">
        <v>305</v>
      </c>
      <c r="K82" s="44">
        <v>0</v>
      </c>
      <c r="L82" s="45">
        <v>0</v>
      </c>
      <c r="M82" s="46">
        <v>0</v>
      </c>
      <c r="N82" s="47">
        <f t="shared" si="1"/>
        <v>27000000</v>
      </c>
      <c r="O82" s="48">
        <v>0.03</v>
      </c>
      <c r="P82" s="49"/>
      <c r="Q82" s="50"/>
      <c r="R82" s="51"/>
    </row>
    <row r="83" spans="1:18" ht="17.25" customHeight="1" x14ac:dyDescent="0.25">
      <c r="A83" s="35">
        <v>72</v>
      </c>
      <c r="B83" s="36">
        <v>44945</v>
      </c>
      <c r="C83" s="37">
        <v>44949</v>
      </c>
      <c r="D83" s="38" t="s">
        <v>233</v>
      </c>
      <c r="E83" s="39" t="s">
        <v>171</v>
      </c>
      <c r="F83" s="39" t="s">
        <v>525</v>
      </c>
      <c r="G83" s="40">
        <v>83430000</v>
      </c>
      <c r="H83" s="41">
        <v>45221</v>
      </c>
      <c r="I83" s="42" t="s">
        <v>103</v>
      </c>
      <c r="J83" s="43" t="s">
        <v>306</v>
      </c>
      <c r="K83" s="44">
        <v>0</v>
      </c>
      <c r="L83" s="45">
        <v>0</v>
      </c>
      <c r="M83" s="46">
        <v>0</v>
      </c>
      <c r="N83" s="47">
        <f t="shared" si="1"/>
        <v>83430000</v>
      </c>
      <c r="O83" s="48">
        <v>0.03</v>
      </c>
      <c r="P83" s="49"/>
      <c r="Q83" s="50"/>
      <c r="R83" s="51"/>
    </row>
    <row r="84" spans="1:18" ht="17.25" customHeight="1" x14ac:dyDescent="0.25">
      <c r="A84" s="35">
        <v>73</v>
      </c>
      <c r="B84" s="36">
        <v>44945</v>
      </c>
      <c r="C84" s="37">
        <v>44949</v>
      </c>
      <c r="D84" s="38" t="s">
        <v>233</v>
      </c>
      <c r="E84" s="39" t="s">
        <v>65</v>
      </c>
      <c r="F84" s="39" t="s">
        <v>526</v>
      </c>
      <c r="G84" s="40">
        <v>58500000</v>
      </c>
      <c r="H84" s="41">
        <v>45016</v>
      </c>
      <c r="I84" s="42" t="s">
        <v>103</v>
      </c>
      <c r="J84" s="43" t="s">
        <v>307</v>
      </c>
      <c r="K84" s="44">
        <v>0</v>
      </c>
      <c r="L84" s="45">
        <v>0</v>
      </c>
      <c r="M84" s="46">
        <v>0</v>
      </c>
      <c r="N84" s="47">
        <f t="shared" si="1"/>
        <v>58500000</v>
      </c>
      <c r="O84" s="48">
        <v>0.12</v>
      </c>
      <c r="P84" s="49"/>
      <c r="Q84" s="50"/>
      <c r="R84" s="51"/>
    </row>
    <row r="85" spans="1:18" ht="17.25" customHeight="1" x14ac:dyDescent="0.25">
      <c r="A85" s="35">
        <v>74</v>
      </c>
      <c r="B85" s="36">
        <v>44945</v>
      </c>
      <c r="C85" s="37">
        <v>44953</v>
      </c>
      <c r="D85" s="38" t="s">
        <v>233</v>
      </c>
      <c r="E85" s="39" t="s">
        <v>70</v>
      </c>
      <c r="F85" s="39" t="s">
        <v>527</v>
      </c>
      <c r="G85" s="40">
        <v>69525000</v>
      </c>
      <c r="H85" s="41">
        <v>45225</v>
      </c>
      <c r="I85" s="42" t="s">
        <v>103</v>
      </c>
      <c r="J85" s="43" t="s">
        <v>308</v>
      </c>
      <c r="K85" s="44">
        <v>0</v>
      </c>
      <c r="L85" s="45">
        <v>0</v>
      </c>
      <c r="M85" s="46">
        <v>0</v>
      </c>
      <c r="N85" s="47">
        <f t="shared" si="1"/>
        <v>69525000</v>
      </c>
      <c r="O85" s="48">
        <v>0.01</v>
      </c>
      <c r="P85" s="49"/>
      <c r="Q85" s="50"/>
      <c r="R85" s="51"/>
    </row>
    <row r="86" spans="1:18" ht="17.25" customHeight="1" x14ac:dyDescent="0.25">
      <c r="A86" s="35">
        <v>75</v>
      </c>
      <c r="B86" s="36">
        <v>44946</v>
      </c>
      <c r="C86" s="37">
        <v>44950</v>
      </c>
      <c r="D86" s="38" t="s">
        <v>233</v>
      </c>
      <c r="E86" s="39" t="s">
        <v>528</v>
      </c>
      <c r="F86" s="39" t="s">
        <v>529</v>
      </c>
      <c r="G86" s="40">
        <v>141625000</v>
      </c>
      <c r="H86" s="41">
        <v>45283</v>
      </c>
      <c r="I86" s="42" t="s">
        <v>103</v>
      </c>
      <c r="J86" s="43" t="s">
        <v>309</v>
      </c>
      <c r="K86" s="44">
        <v>0</v>
      </c>
      <c r="L86" s="45">
        <v>0</v>
      </c>
      <c r="M86" s="46">
        <v>0</v>
      </c>
      <c r="N86" s="47">
        <f t="shared" si="1"/>
        <v>141625000</v>
      </c>
      <c r="O86" s="48">
        <v>0.02</v>
      </c>
      <c r="P86" s="49"/>
      <c r="Q86" s="50"/>
      <c r="R86" s="51"/>
    </row>
    <row r="87" spans="1:18" ht="17.25" customHeight="1" x14ac:dyDescent="0.25">
      <c r="A87" s="35">
        <v>76</v>
      </c>
      <c r="B87" s="36">
        <v>44946</v>
      </c>
      <c r="C87" s="37">
        <v>44950</v>
      </c>
      <c r="D87" s="38" t="s">
        <v>233</v>
      </c>
      <c r="E87" s="39" t="s">
        <v>114</v>
      </c>
      <c r="F87" s="39" t="s">
        <v>142</v>
      </c>
      <c r="G87" s="40">
        <v>62881500</v>
      </c>
      <c r="H87" s="41">
        <v>45283</v>
      </c>
      <c r="I87" s="42" t="s">
        <v>103</v>
      </c>
      <c r="J87" s="43" t="s">
        <v>310</v>
      </c>
      <c r="K87" s="44">
        <v>0</v>
      </c>
      <c r="L87" s="45">
        <v>0</v>
      </c>
      <c r="M87" s="46">
        <v>0</v>
      </c>
      <c r="N87" s="47">
        <f t="shared" si="1"/>
        <v>62881500</v>
      </c>
      <c r="O87" s="48">
        <v>0.02</v>
      </c>
      <c r="P87" s="49"/>
      <c r="Q87" s="50"/>
      <c r="R87" s="51"/>
    </row>
    <row r="88" spans="1:18" ht="17.25" customHeight="1" x14ac:dyDescent="0.25">
      <c r="A88" s="35">
        <v>77</v>
      </c>
      <c r="B88" s="36">
        <v>44946</v>
      </c>
      <c r="C88" s="37">
        <v>44950</v>
      </c>
      <c r="D88" s="38" t="s">
        <v>233</v>
      </c>
      <c r="E88" s="39" t="s">
        <v>79</v>
      </c>
      <c r="F88" s="39" t="s">
        <v>33</v>
      </c>
      <c r="G88" s="40">
        <v>62881500</v>
      </c>
      <c r="H88" s="41">
        <v>45283</v>
      </c>
      <c r="I88" s="42" t="s">
        <v>103</v>
      </c>
      <c r="J88" s="43" t="s">
        <v>311</v>
      </c>
      <c r="K88" s="44">
        <v>0</v>
      </c>
      <c r="L88" s="45">
        <v>0</v>
      </c>
      <c r="M88" s="46">
        <v>0</v>
      </c>
      <c r="N88" s="47">
        <f t="shared" si="1"/>
        <v>62881500</v>
      </c>
      <c r="O88" s="48">
        <v>0.02</v>
      </c>
      <c r="P88" s="49"/>
      <c r="Q88" s="50"/>
      <c r="R88" s="51"/>
    </row>
    <row r="89" spans="1:18" ht="17.25" customHeight="1" x14ac:dyDescent="0.25">
      <c r="A89" s="35">
        <v>78</v>
      </c>
      <c r="B89" s="36">
        <v>44946</v>
      </c>
      <c r="C89" s="37">
        <v>44951</v>
      </c>
      <c r="D89" s="38" t="s">
        <v>233</v>
      </c>
      <c r="E89" s="39" t="s">
        <v>102</v>
      </c>
      <c r="F89" s="39" t="s">
        <v>33</v>
      </c>
      <c r="G89" s="40">
        <v>62881500</v>
      </c>
      <c r="H89" s="41">
        <v>45284</v>
      </c>
      <c r="I89" s="42" t="s">
        <v>103</v>
      </c>
      <c r="J89" s="43" t="s">
        <v>312</v>
      </c>
      <c r="K89" s="44">
        <v>0</v>
      </c>
      <c r="L89" s="45">
        <v>0</v>
      </c>
      <c r="M89" s="46">
        <v>0</v>
      </c>
      <c r="N89" s="47">
        <f t="shared" si="1"/>
        <v>62881500</v>
      </c>
      <c r="O89" s="48">
        <v>0.02</v>
      </c>
      <c r="P89" s="49"/>
      <c r="Q89" s="50"/>
      <c r="R89" s="51"/>
    </row>
    <row r="90" spans="1:18" ht="17.25" customHeight="1" x14ac:dyDescent="0.25">
      <c r="A90" s="35">
        <v>79</v>
      </c>
      <c r="B90" s="36">
        <v>44949</v>
      </c>
      <c r="C90" s="37">
        <v>44950</v>
      </c>
      <c r="D90" s="38" t="s">
        <v>233</v>
      </c>
      <c r="E90" s="39" t="s">
        <v>193</v>
      </c>
      <c r="F90" s="39" t="s">
        <v>530</v>
      </c>
      <c r="G90" s="40">
        <v>62881500</v>
      </c>
      <c r="H90" s="41">
        <v>45283</v>
      </c>
      <c r="I90" s="42" t="s">
        <v>103</v>
      </c>
      <c r="J90" s="43" t="s">
        <v>313</v>
      </c>
      <c r="K90" s="44">
        <v>0</v>
      </c>
      <c r="L90" s="45">
        <v>0</v>
      </c>
      <c r="M90" s="46">
        <v>0</v>
      </c>
      <c r="N90" s="47">
        <f t="shared" si="1"/>
        <v>62881500</v>
      </c>
      <c r="O90" s="48">
        <v>0.02</v>
      </c>
      <c r="P90" s="49"/>
      <c r="Q90" s="50"/>
      <c r="R90" s="51"/>
    </row>
    <row r="91" spans="1:18" ht="17.25" customHeight="1" x14ac:dyDescent="0.25">
      <c r="A91" s="35">
        <v>80</v>
      </c>
      <c r="B91" s="36">
        <v>44946</v>
      </c>
      <c r="C91" s="37">
        <v>44951</v>
      </c>
      <c r="D91" s="38" t="s">
        <v>233</v>
      </c>
      <c r="E91" s="39" t="s">
        <v>225</v>
      </c>
      <c r="F91" s="39" t="s">
        <v>33</v>
      </c>
      <c r="G91" s="40">
        <v>62881500</v>
      </c>
      <c r="H91" s="41">
        <v>45284</v>
      </c>
      <c r="I91" s="42" t="s">
        <v>103</v>
      </c>
      <c r="J91" s="43" t="s">
        <v>314</v>
      </c>
      <c r="K91" s="44">
        <v>0</v>
      </c>
      <c r="L91" s="45">
        <v>0</v>
      </c>
      <c r="M91" s="46">
        <v>0</v>
      </c>
      <c r="N91" s="47">
        <f t="shared" si="1"/>
        <v>62881500</v>
      </c>
      <c r="O91" s="48">
        <v>0.02</v>
      </c>
      <c r="P91" s="49"/>
      <c r="Q91" s="50"/>
      <c r="R91" s="51"/>
    </row>
    <row r="92" spans="1:18" ht="17.25" customHeight="1" x14ac:dyDescent="0.25">
      <c r="A92" s="35">
        <v>81</v>
      </c>
      <c r="B92" s="36">
        <v>44946</v>
      </c>
      <c r="C92" s="37">
        <v>44950</v>
      </c>
      <c r="D92" s="38" t="s">
        <v>233</v>
      </c>
      <c r="E92" s="39" t="s">
        <v>81</v>
      </c>
      <c r="F92" s="39" t="s">
        <v>33</v>
      </c>
      <c r="G92" s="40">
        <v>62881500</v>
      </c>
      <c r="H92" s="41">
        <v>45283</v>
      </c>
      <c r="I92" s="42" t="s">
        <v>103</v>
      </c>
      <c r="J92" s="43" t="s">
        <v>315</v>
      </c>
      <c r="K92" s="44">
        <v>0</v>
      </c>
      <c r="L92" s="45">
        <v>0</v>
      </c>
      <c r="M92" s="46">
        <v>0</v>
      </c>
      <c r="N92" s="47">
        <f t="shared" si="1"/>
        <v>62881500</v>
      </c>
      <c r="O92" s="48">
        <v>0.02</v>
      </c>
      <c r="P92" s="49"/>
      <c r="Q92" s="50"/>
      <c r="R92" s="51"/>
    </row>
    <row r="93" spans="1:18" ht="17.25" customHeight="1" x14ac:dyDescent="0.25">
      <c r="A93" s="35">
        <v>82</v>
      </c>
      <c r="B93" s="36">
        <v>44946</v>
      </c>
      <c r="C93" s="37">
        <v>44950</v>
      </c>
      <c r="D93" s="38" t="s">
        <v>233</v>
      </c>
      <c r="E93" s="39" t="s">
        <v>531</v>
      </c>
      <c r="F93" s="39" t="s">
        <v>532</v>
      </c>
      <c r="G93" s="40">
        <v>77610500</v>
      </c>
      <c r="H93" s="41">
        <v>45283</v>
      </c>
      <c r="I93" s="42" t="s">
        <v>103</v>
      </c>
      <c r="J93" s="43" t="s">
        <v>316</v>
      </c>
      <c r="K93" s="44">
        <v>0</v>
      </c>
      <c r="L93" s="45">
        <v>0</v>
      </c>
      <c r="M93" s="46">
        <v>0</v>
      </c>
      <c r="N93" s="47">
        <f t="shared" si="1"/>
        <v>77610500</v>
      </c>
      <c r="O93" s="48">
        <v>0.02</v>
      </c>
      <c r="P93" s="49"/>
      <c r="Q93" s="50"/>
      <c r="R93" s="51"/>
    </row>
    <row r="94" spans="1:18" ht="17.25" customHeight="1" x14ac:dyDescent="0.25">
      <c r="A94" s="35">
        <v>83</v>
      </c>
      <c r="B94" s="36">
        <v>44949</v>
      </c>
      <c r="C94" s="37">
        <v>44951</v>
      </c>
      <c r="D94" s="38" t="s">
        <v>233</v>
      </c>
      <c r="E94" s="39" t="s">
        <v>27</v>
      </c>
      <c r="F94" s="39" t="s">
        <v>533</v>
      </c>
      <c r="G94" s="40">
        <v>62881500</v>
      </c>
      <c r="H94" s="41">
        <v>45284</v>
      </c>
      <c r="I94" s="42" t="s">
        <v>103</v>
      </c>
      <c r="J94" s="43" t="s">
        <v>317</v>
      </c>
      <c r="K94" s="44">
        <v>0</v>
      </c>
      <c r="L94" s="45">
        <v>0</v>
      </c>
      <c r="M94" s="46">
        <v>0</v>
      </c>
      <c r="N94" s="47">
        <f t="shared" si="1"/>
        <v>62881500</v>
      </c>
      <c r="O94" s="48">
        <v>0.02</v>
      </c>
      <c r="P94" s="49"/>
      <c r="Q94" s="50"/>
      <c r="R94" s="51"/>
    </row>
    <row r="95" spans="1:18" ht="17.25" customHeight="1" x14ac:dyDescent="0.25">
      <c r="A95" s="35">
        <v>84</v>
      </c>
      <c r="B95" s="36">
        <v>44946</v>
      </c>
      <c r="C95" s="37">
        <v>44950</v>
      </c>
      <c r="D95" s="38" t="s">
        <v>233</v>
      </c>
      <c r="E95" s="39" t="s">
        <v>104</v>
      </c>
      <c r="F95" s="39" t="s">
        <v>168</v>
      </c>
      <c r="G95" s="40">
        <v>96305000</v>
      </c>
      <c r="H95" s="41">
        <v>45283</v>
      </c>
      <c r="I95" s="42" t="s">
        <v>103</v>
      </c>
      <c r="J95" s="43" t="s">
        <v>318</v>
      </c>
      <c r="K95" s="44">
        <v>0</v>
      </c>
      <c r="L95" s="45">
        <v>0</v>
      </c>
      <c r="M95" s="46">
        <v>0</v>
      </c>
      <c r="N95" s="47">
        <f t="shared" si="1"/>
        <v>96305000</v>
      </c>
      <c r="O95" s="48">
        <v>0.02</v>
      </c>
      <c r="P95" s="49"/>
      <c r="Q95" s="50"/>
      <c r="R95" s="51"/>
    </row>
    <row r="96" spans="1:18" ht="17.25" customHeight="1" x14ac:dyDescent="0.25">
      <c r="A96" s="35">
        <v>85</v>
      </c>
      <c r="B96" s="36">
        <v>44946</v>
      </c>
      <c r="C96" s="37">
        <v>44950</v>
      </c>
      <c r="D96" s="38" t="s">
        <v>233</v>
      </c>
      <c r="E96" s="39" t="s">
        <v>645</v>
      </c>
      <c r="F96" s="39" t="s">
        <v>169</v>
      </c>
      <c r="G96" s="40">
        <v>71379000</v>
      </c>
      <c r="H96" s="41">
        <v>45283</v>
      </c>
      <c r="I96" s="42" t="s">
        <v>103</v>
      </c>
      <c r="J96" s="43" t="s">
        <v>319</v>
      </c>
      <c r="K96" s="44">
        <v>0</v>
      </c>
      <c r="L96" s="45">
        <v>0</v>
      </c>
      <c r="M96" s="46">
        <v>0</v>
      </c>
      <c r="N96" s="47">
        <f t="shared" si="1"/>
        <v>71379000</v>
      </c>
      <c r="O96" s="48">
        <v>0.02</v>
      </c>
      <c r="P96" s="49"/>
      <c r="Q96" s="50"/>
      <c r="R96" s="51"/>
    </row>
    <row r="97" spans="1:18" ht="17.25" customHeight="1" x14ac:dyDescent="0.25">
      <c r="A97" s="35">
        <v>86</v>
      </c>
      <c r="B97" s="36">
        <v>44946</v>
      </c>
      <c r="C97" s="37">
        <v>44950</v>
      </c>
      <c r="D97" s="38" t="s">
        <v>233</v>
      </c>
      <c r="E97" s="39" t="s">
        <v>534</v>
      </c>
      <c r="F97" s="39" t="s">
        <v>127</v>
      </c>
      <c r="G97" s="40">
        <v>71379000</v>
      </c>
      <c r="H97" s="41">
        <v>45283</v>
      </c>
      <c r="I97" s="42" t="s">
        <v>103</v>
      </c>
      <c r="J97" s="43" t="s">
        <v>320</v>
      </c>
      <c r="K97" s="44">
        <v>0</v>
      </c>
      <c r="L97" s="45">
        <v>0</v>
      </c>
      <c r="M97" s="46">
        <v>0</v>
      </c>
      <c r="N97" s="47">
        <f t="shared" si="1"/>
        <v>71379000</v>
      </c>
      <c r="O97" s="48">
        <v>0.02</v>
      </c>
      <c r="P97" s="49"/>
      <c r="Q97" s="50"/>
      <c r="R97" s="51"/>
    </row>
    <row r="98" spans="1:18" ht="17.25" customHeight="1" x14ac:dyDescent="0.25">
      <c r="A98" s="35">
        <v>87</v>
      </c>
      <c r="B98" s="36">
        <v>44946</v>
      </c>
      <c r="C98" s="37">
        <v>44950</v>
      </c>
      <c r="D98" s="38" t="s">
        <v>233</v>
      </c>
      <c r="E98" s="39" t="s">
        <v>535</v>
      </c>
      <c r="F98" s="39" t="s">
        <v>536</v>
      </c>
      <c r="G98" s="40">
        <v>69525000</v>
      </c>
      <c r="H98" s="41">
        <v>45222</v>
      </c>
      <c r="I98" s="42" t="s">
        <v>103</v>
      </c>
      <c r="J98" s="43" t="s">
        <v>321</v>
      </c>
      <c r="K98" s="44">
        <v>0</v>
      </c>
      <c r="L98" s="45">
        <v>0</v>
      </c>
      <c r="M98" s="46">
        <v>0</v>
      </c>
      <c r="N98" s="47">
        <f t="shared" si="1"/>
        <v>69525000</v>
      </c>
      <c r="O98" s="48">
        <v>0.03</v>
      </c>
      <c r="P98" s="49"/>
      <c r="Q98" s="50"/>
      <c r="R98" s="51"/>
    </row>
    <row r="99" spans="1:18" ht="17.25" customHeight="1" x14ac:dyDescent="0.25">
      <c r="A99" s="35">
        <v>88</v>
      </c>
      <c r="B99" s="36">
        <v>44946</v>
      </c>
      <c r="C99" s="37">
        <v>44949</v>
      </c>
      <c r="D99" s="38" t="s">
        <v>233</v>
      </c>
      <c r="E99" s="39" t="s">
        <v>128</v>
      </c>
      <c r="F99" s="39" t="s">
        <v>537</v>
      </c>
      <c r="G99" s="40">
        <v>53600000</v>
      </c>
      <c r="H99" s="41">
        <v>45191</v>
      </c>
      <c r="I99" s="42" t="s">
        <v>103</v>
      </c>
      <c r="J99" s="43" t="s">
        <v>322</v>
      </c>
      <c r="K99" s="44">
        <v>0</v>
      </c>
      <c r="L99" s="45">
        <v>0</v>
      </c>
      <c r="M99" s="46">
        <v>0</v>
      </c>
      <c r="N99" s="47">
        <f t="shared" si="1"/>
        <v>53600000</v>
      </c>
      <c r="O99" s="48">
        <v>0.03</v>
      </c>
      <c r="P99" s="49"/>
      <c r="Q99" s="50"/>
      <c r="R99" s="51"/>
    </row>
    <row r="100" spans="1:18" ht="17.25" customHeight="1" x14ac:dyDescent="0.25">
      <c r="A100" s="35">
        <v>89</v>
      </c>
      <c r="B100" s="36">
        <v>44946</v>
      </c>
      <c r="C100" s="37">
        <v>44950</v>
      </c>
      <c r="D100" s="38" t="s">
        <v>233</v>
      </c>
      <c r="E100" s="39" t="s">
        <v>45</v>
      </c>
      <c r="F100" s="39" t="s">
        <v>538</v>
      </c>
      <c r="G100" s="40">
        <v>96305000</v>
      </c>
      <c r="H100" s="41">
        <v>45283</v>
      </c>
      <c r="I100" s="42" t="s">
        <v>103</v>
      </c>
      <c r="J100" s="43" t="s">
        <v>323</v>
      </c>
      <c r="K100" s="44">
        <v>0</v>
      </c>
      <c r="L100" s="45">
        <v>0</v>
      </c>
      <c r="M100" s="46">
        <v>0</v>
      </c>
      <c r="N100" s="47">
        <f t="shared" si="1"/>
        <v>96305000</v>
      </c>
      <c r="O100" s="48">
        <v>0.02</v>
      </c>
      <c r="P100" s="49"/>
      <c r="Q100" s="50"/>
      <c r="R100" s="51"/>
    </row>
    <row r="101" spans="1:18" ht="17.25" customHeight="1" x14ac:dyDescent="0.25">
      <c r="A101" s="35">
        <v>90</v>
      </c>
      <c r="B101" s="36">
        <v>44946</v>
      </c>
      <c r="C101" s="37">
        <v>44950</v>
      </c>
      <c r="D101" s="38" t="s">
        <v>233</v>
      </c>
      <c r="E101" s="39" t="s">
        <v>89</v>
      </c>
      <c r="F101" s="39" t="s">
        <v>88</v>
      </c>
      <c r="G101" s="40">
        <v>62881500</v>
      </c>
      <c r="H101" s="41">
        <v>45283</v>
      </c>
      <c r="I101" s="42" t="s">
        <v>103</v>
      </c>
      <c r="J101" s="43" t="s">
        <v>324</v>
      </c>
      <c r="K101" s="44">
        <v>0</v>
      </c>
      <c r="L101" s="45">
        <v>0</v>
      </c>
      <c r="M101" s="46">
        <v>0</v>
      </c>
      <c r="N101" s="47">
        <f t="shared" si="1"/>
        <v>62881500</v>
      </c>
      <c r="O101" s="48">
        <v>0.02</v>
      </c>
      <c r="P101" s="49"/>
      <c r="Q101" s="50"/>
      <c r="R101" s="51"/>
    </row>
    <row r="102" spans="1:18" ht="17.25" customHeight="1" x14ac:dyDescent="0.25">
      <c r="A102" s="35">
        <v>91</v>
      </c>
      <c r="B102" s="36">
        <v>44946</v>
      </c>
      <c r="C102" s="37">
        <v>44952</v>
      </c>
      <c r="D102" s="38" t="s">
        <v>233</v>
      </c>
      <c r="E102" s="39" t="s">
        <v>152</v>
      </c>
      <c r="F102" s="39" t="s">
        <v>539</v>
      </c>
      <c r="G102" s="40">
        <v>58300000</v>
      </c>
      <c r="H102" s="41">
        <v>45285</v>
      </c>
      <c r="I102" s="42" t="s">
        <v>103</v>
      </c>
      <c r="J102" s="43" t="s">
        <v>325</v>
      </c>
      <c r="K102" s="44">
        <v>0</v>
      </c>
      <c r="L102" s="45">
        <v>0</v>
      </c>
      <c r="M102" s="46">
        <v>0</v>
      </c>
      <c r="N102" s="47">
        <f t="shared" si="1"/>
        <v>58300000</v>
      </c>
      <c r="O102" s="48">
        <v>0.02</v>
      </c>
      <c r="P102" s="49"/>
      <c r="Q102" s="50"/>
      <c r="R102" s="51"/>
    </row>
    <row r="103" spans="1:18" ht="17.25" customHeight="1" x14ac:dyDescent="0.25">
      <c r="A103" s="35">
        <v>92</v>
      </c>
      <c r="B103" s="36">
        <v>44946</v>
      </c>
      <c r="C103" s="37">
        <v>44950</v>
      </c>
      <c r="D103" s="38" t="s">
        <v>233</v>
      </c>
      <c r="E103" s="39" t="s">
        <v>190</v>
      </c>
      <c r="F103" s="39" t="s">
        <v>540</v>
      </c>
      <c r="G103" s="40">
        <v>80300000</v>
      </c>
      <c r="H103" s="41">
        <v>45283</v>
      </c>
      <c r="I103" s="42" t="s">
        <v>103</v>
      </c>
      <c r="J103" s="43" t="s">
        <v>326</v>
      </c>
      <c r="K103" s="44">
        <v>0</v>
      </c>
      <c r="L103" s="45">
        <v>0</v>
      </c>
      <c r="M103" s="46">
        <v>0</v>
      </c>
      <c r="N103" s="47">
        <f t="shared" si="1"/>
        <v>80300000</v>
      </c>
      <c r="O103" s="48">
        <v>0.02</v>
      </c>
      <c r="P103" s="49"/>
      <c r="Q103" s="50"/>
      <c r="R103" s="51"/>
    </row>
    <row r="104" spans="1:18" ht="17.25" customHeight="1" x14ac:dyDescent="0.25">
      <c r="A104" s="35">
        <v>93</v>
      </c>
      <c r="B104" s="36">
        <v>44949</v>
      </c>
      <c r="C104" s="37">
        <v>44952</v>
      </c>
      <c r="D104" s="38" t="s">
        <v>233</v>
      </c>
      <c r="E104" s="39" t="s">
        <v>58</v>
      </c>
      <c r="F104" s="39" t="s">
        <v>541</v>
      </c>
      <c r="G104" s="40">
        <v>80300000</v>
      </c>
      <c r="H104" s="41">
        <v>45285</v>
      </c>
      <c r="I104" s="42" t="s">
        <v>103</v>
      </c>
      <c r="J104" s="43" t="s">
        <v>327</v>
      </c>
      <c r="K104" s="44">
        <v>0</v>
      </c>
      <c r="L104" s="45">
        <v>0</v>
      </c>
      <c r="M104" s="46">
        <v>0</v>
      </c>
      <c r="N104" s="47">
        <f t="shared" si="1"/>
        <v>80300000</v>
      </c>
      <c r="O104" s="48">
        <v>0.02</v>
      </c>
      <c r="P104" s="49"/>
      <c r="Q104" s="50"/>
      <c r="R104" s="51"/>
    </row>
    <row r="105" spans="1:18" ht="17.25" customHeight="1" x14ac:dyDescent="0.25">
      <c r="A105" s="35">
        <v>94</v>
      </c>
      <c r="B105" s="36">
        <v>44946</v>
      </c>
      <c r="C105" s="37">
        <v>44950</v>
      </c>
      <c r="D105" s="38" t="s">
        <v>233</v>
      </c>
      <c r="E105" s="39" t="s">
        <v>542</v>
      </c>
      <c r="F105" s="39" t="s">
        <v>88</v>
      </c>
      <c r="G105" s="40">
        <v>62881500</v>
      </c>
      <c r="H105" s="41">
        <v>45283</v>
      </c>
      <c r="I105" s="42" t="s">
        <v>103</v>
      </c>
      <c r="J105" s="43" t="s">
        <v>328</v>
      </c>
      <c r="K105" s="44">
        <v>0</v>
      </c>
      <c r="L105" s="45">
        <v>0</v>
      </c>
      <c r="M105" s="46">
        <v>0</v>
      </c>
      <c r="N105" s="47">
        <f t="shared" si="1"/>
        <v>62881500</v>
      </c>
      <c r="O105" s="48">
        <v>0.02</v>
      </c>
      <c r="P105" s="49"/>
      <c r="Q105" s="50"/>
      <c r="R105" s="51"/>
    </row>
    <row r="106" spans="1:18" ht="17.25" customHeight="1" x14ac:dyDescent="0.25">
      <c r="A106" s="35">
        <v>95</v>
      </c>
      <c r="B106" s="36">
        <v>44946</v>
      </c>
      <c r="C106" s="37">
        <v>44950</v>
      </c>
      <c r="D106" s="38" t="s">
        <v>233</v>
      </c>
      <c r="E106" s="39" t="s">
        <v>115</v>
      </c>
      <c r="F106" s="39" t="s">
        <v>543</v>
      </c>
      <c r="G106" s="40">
        <v>62881500</v>
      </c>
      <c r="H106" s="41">
        <v>45283</v>
      </c>
      <c r="I106" s="42" t="s">
        <v>103</v>
      </c>
      <c r="J106" s="43" t="s">
        <v>329</v>
      </c>
      <c r="K106" s="44">
        <v>0</v>
      </c>
      <c r="L106" s="45">
        <v>0</v>
      </c>
      <c r="M106" s="46">
        <v>0</v>
      </c>
      <c r="N106" s="47">
        <f t="shared" si="1"/>
        <v>62881500</v>
      </c>
      <c r="O106" s="48">
        <v>0.02</v>
      </c>
      <c r="P106" s="49"/>
      <c r="Q106" s="50"/>
      <c r="R106" s="51"/>
    </row>
    <row r="107" spans="1:18" ht="17.25" customHeight="1" x14ac:dyDescent="0.25">
      <c r="A107" s="35">
        <v>96</v>
      </c>
      <c r="B107" s="36">
        <v>44950</v>
      </c>
      <c r="C107" s="37">
        <v>44952</v>
      </c>
      <c r="D107" s="38" t="s">
        <v>233</v>
      </c>
      <c r="E107" s="39" t="s">
        <v>227</v>
      </c>
      <c r="F107" s="39" t="s">
        <v>544</v>
      </c>
      <c r="G107" s="40">
        <v>62881500</v>
      </c>
      <c r="H107" s="41">
        <v>45285</v>
      </c>
      <c r="I107" s="42" t="s">
        <v>103</v>
      </c>
      <c r="J107" s="43" t="s">
        <v>330</v>
      </c>
      <c r="K107" s="44">
        <v>0</v>
      </c>
      <c r="L107" s="45">
        <v>0</v>
      </c>
      <c r="M107" s="46">
        <v>0</v>
      </c>
      <c r="N107" s="47">
        <f t="shared" si="1"/>
        <v>62881500</v>
      </c>
      <c r="O107" s="48">
        <v>0.02</v>
      </c>
      <c r="P107" s="49"/>
      <c r="Q107" s="50"/>
      <c r="R107" s="51"/>
    </row>
    <row r="108" spans="1:18" ht="17.25" customHeight="1" x14ac:dyDescent="0.25">
      <c r="A108" s="35">
        <v>97</v>
      </c>
      <c r="B108" s="36">
        <v>44949</v>
      </c>
      <c r="C108" s="37">
        <v>44951</v>
      </c>
      <c r="D108" s="38" t="s">
        <v>233</v>
      </c>
      <c r="E108" s="39" t="s">
        <v>41</v>
      </c>
      <c r="F108" s="39" t="s">
        <v>40</v>
      </c>
      <c r="G108" s="40">
        <v>94039000</v>
      </c>
      <c r="H108" s="41">
        <v>45284</v>
      </c>
      <c r="I108" s="42" t="s">
        <v>103</v>
      </c>
      <c r="J108" s="43" t="s">
        <v>331</v>
      </c>
      <c r="K108" s="44">
        <v>0</v>
      </c>
      <c r="L108" s="45">
        <v>0</v>
      </c>
      <c r="M108" s="46">
        <v>0</v>
      </c>
      <c r="N108" s="47">
        <f t="shared" si="1"/>
        <v>94039000</v>
      </c>
      <c r="O108" s="48">
        <v>0.02</v>
      </c>
      <c r="P108" s="49"/>
      <c r="Q108" s="50"/>
      <c r="R108" s="51"/>
    </row>
    <row r="109" spans="1:18" ht="17.25" customHeight="1" x14ac:dyDescent="0.25">
      <c r="A109" s="35">
        <v>98</v>
      </c>
      <c r="B109" s="36">
        <v>44949</v>
      </c>
      <c r="C109" s="37">
        <v>44951</v>
      </c>
      <c r="D109" s="38" t="s">
        <v>234</v>
      </c>
      <c r="E109" s="39" t="s">
        <v>100</v>
      </c>
      <c r="F109" s="39" t="s">
        <v>474</v>
      </c>
      <c r="G109" s="40">
        <v>27000000</v>
      </c>
      <c r="H109" s="41">
        <v>45223</v>
      </c>
      <c r="I109" s="42" t="s">
        <v>103</v>
      </c>
      <c r="J109" s="43" t="s">
        <v>332</v>
      </c>
      <c r="K109" s="44">
        <v>0</v>
      </c>
      <c r="L109" s="45">
        <v>0</v>
      </c>
      <c r="M109" s="46">
        <v>0</v>
      </c>
      <c r="N109" s="47">
        <f t="shared" si="1"/>
        <v>27000000</v>
      </c>
      <c r="O109" s="48">
        <v>0.02</v>
      </c>
      <c r="P109" s="49"/>
      <c r="Q109" s="50"/>
      <c r="R109" s="51"/>
    </row>
    <row r="110" spans="1:18" ht="17.25" customHeight="1" x14ac:dyDescent="0.25">
      <c r="A110" s="35">
        <v>99</v>
      </c>
      <c r="B110" s="36">
        <v>44949</v>
      </c>
      <c r="C110" s="37">
        <v>44950</v>
      </c>
      <c r="D110" s="38" t="s">
        <v>233</v>
      </c>
      <c r="E110" s="39" t="s">
        <v>14</v>
      </c>
      <c r="F110" s="39" t="s">
        <v>545</v>
      </c>
      <c r="G110" s="40">
        <v>92400000</v>
      </c>
      <c r="H110" s="41">
        <v>45253</v>
      </c>
      <c r="I110" s="42" t="s">
        <v>103</v>
      </c>
      <c r="J110" s="43" t="s">
        <v>333</v>
      </c>
      <c r="K110" s="44">
        <v>0</v>
      </c>
      <c r="L110" s="45">
        <v>0</v>
      </c>
      <c r="M110" s="46">
        <v>0</v>
      </c>
      <c r="N110" s="47">
        <f t="shared" si="1"/>
        <v>92400000</v>
      </c>
      <c r="O110" s="48">
        <v>0.02</v>
      </c>
      <c r="P110" s="49"/>
      <c r="Q110" s="50"/>
      <c r="R110" s="51"/>
    </row>
    <row r="111" spans="1:18" ht="17.25" customHeight="1" x14ac:dyDescent="0.25">
      <c r="A111" s="35">
        <v>100</v>
      </c>
      <c r="B111" s="36">
        <v>44950</v>
      </c>
      <c r="C111" s="37">
        <v>44951</v>
      </c>
      <c r="D111" s="38" t="s">
        <v>233</v>
      </c>
      <c r="E111" s="39" t="s">
        <v>172</v>
      </c>
      <c r="F111" s="39" t="s">
        <v>546</v>
      </c>
      <c r="G111" s="40">
        <v>63495000</v>
      </c>
      <c r="H111" s="41">
        <v>45223</v>
      </c>
      <c r="I111" s="42" t="s">
        <v>103</v>
      </c>
      <c r="J111" s="43" t="s">
        <v>334</v>
      </c>
      <c r="K111" s="44">
        <v>0</v>
      </c>
      <c r="L111" s="45">
        <v>0</v>
      </c>
      <c r="M111" s="46">
        <v>0</v>
      </c>
      <c r="N111" s="47">
        <f t="shared" si="1"/>
        <v>63495000</v>
      </c>
      <c r="O111" s="48">
        <v>0.02</v>
      </c>
      <c r="P111" s="49"/>
      <c r="Q111" s="50"/>
      <c r="R111" s="51"/>
    </row>
    <row r="112" spans="1:18" ht="17.25" customHeight="1" x14ac:dyDescent="0.25">
      <c r="A112" s="35">
        <v>101</v>
      </c>
      <c r="B112" s="36">
        <v>44950</v>
      </c>
      <c r="C112" s="37">
        <v>44951</v>
      </c>
      <c r="D112" s="38" t="s">
        <v>233</v>
      </c>
      <c r="E112" s="39" t="s">
        <v>29</v>
      </c>
      <c r="F112" s="39" t="s">
        <v>547</v>
      </c>
      <c r="G112" s="40">
        <v>63495000</v>
      </c>
      <c r="H112" s="41">
        <v>45223</v>
      </c>
      <c r="I112" s="42" t="s">
        <v>103</v>
      </c>
      <c r="J112" s="43" t="s">
        <v>335</v>
      </c>
      <c r="K112" s="44">
        <v>0</v>
      </c>
      <c r="L112" s="45">
        <v>0</v>
      </c>
      <c r="M112" s="46">
        <v>0</v>
      </c>
      <c r="N112" s="47">
        <f t="shared" si="1"/>
        <v>63495000</v>
      </c>
      <c r="O112" s="48">
        <v>0.02</v>
      </c>
      <c r="P112" s="49"/>
      <c r="Q112" s="50"/>
      <c r="R112" s="51"/>
    </row>
    <row r="113" spans="1:18" ht="17.25" customHeight="1" x14ac:dyDescent="0.25">
      <c r="A113" s="35">
        <v>102</v>
      </c>
      <c r="B113" s="36">
        <v>44949</v>
      </c>
      <c r="C113" s="37">
        <v>44951</v>
      </c>
      <c r="D113" s="38" t="s">
        <v>233</v>
      </c>
      <c r="E113" s="39" t="s">
        <v>62</v>
      </c>
      <c r="F113" s="39" t="s">
        <v>548</v>
      </c>
      <c r="G113" s="40">
        <v>50058000</v>
      </c>
      <c r="H113" s="41">
        <v>45223</v>
      </c>
      <c r="I113" s="42" t="s">
        <v>103</v>
      </c>
      <c r="J113" s="43" t="s">
        <v>336</v>
      </c>
      <c r="K113" s="44">
        <v>0</v>
      </c>
      <c r="L113" s="45">
        <v>0</v>
      </c>
      <c r="M113" s="46">
        <v>0</v>
      </c>
      <c r="N113" s="47">
        <f t="shared" si="1"/>
        <v>50058000</v>
      </c>
      <c r="O113" s="48">
        <v>0.02</v>
      </c>
      <c r="P113" s="49"/>
      <c r="Q113" s="50"/>
      <c r="R113" s="51"/>
    </row>
    <row r="114" spans="1:18" ht="17.25" customHeight="1" x14ac:dyDescent="0.25">
      <c r="A114" s="35">
        <v>104</v>
      </c>
      <c r="B114" s="36">
        <v>44949</v>
      </c>
      <c r="C114" s="37">
        <v>44952</v>
      </c>
      <c r="D114" s="38" t="s">
        <v>233</v>
      </c>
      <c r="E114" s="39" t="s">
        <v>549</v>
      </c>
      <c r="F114" s="39" t="s">
        <v>550</v>
      </c>
      <c r="G114" s="40">
        <v>63000000</v>
      </c>
      <c r="H114" s="41">
        <v>45224</v>
      </c>
      <c r="I114" s="42" t="s">
        <v>103</v>
      </c>
      <c r="J114" s="43" t="s">
        <v>337</v>
      </c>
      <c r="K114" s="44">
        <v>0</v>
      </c>
      <c r="L114" s="45">
        <v>0</v>
      </c>
      <c r="M114" s="46">
        <v>0</v>
      </c>
      <c r="N114" s="47">
        <f t="shared" si="1"/>
        <v>63000000</v>
      </c>
      <c r="O114" s="48">
        <v>0.02</v>
      </c>
      <c r="P114" s="49"/>
      <c r="Q114" s="50"/>
      <c r="R114" s="51"/>
    </row>
    <row r="115" spans="1:18" ht="17.25" customHeight="1" x14ac:dyDescent="0.25">
      <c r="A115" s="35">
        <v>105</v>
      </c>
      <c r="B115" s="36">
        <v>44951</v>
      </c>
      <c r="C115" s="37">
        <v>44958</v>
      </c>
      <c r="D115" s="38" t="s">
        <v>233</v>
      </c>
      <c r="E115" s="39" t="s">
        <v>184</v>
      </c>
      <c r="F115" s="39" t="s">
        <v>551</v>
      </c>
      <c r="G115" s="40">
        <v>49500000</v>
      </c>
      <c r="H115" s="41">
        <v>45229</v>
      </c>
      <c r="I115" s="42" t="s">
        <v>103</v>
      </c>
      <c r="J115" s="43" t="s">
        <v>338</v>
      </c>
      <c r="K115" s="44">
        <v>0</v>
      </c>
      <c r="L115" s="45">
        <v>0</v>
      </c>
      <c r="M115" s="46">
        <v>0</v>
      </c>
      <c r="N115" s="47">
        <f t="shared" si="1"/>
        <v>49500000</v>
      </c>
      <c r="O115" s="48">
        <v>0</v>
      </c>
      <c r="P115" s="49"/>
      <c r="Q115" s="50"/>
      <c r="R115" s="51"/>
    </row>
    <row r="116" spans="1:18" ht="17.25" customHeight="1" x14ac:dyDescent="0.25">
      <c r="A116" s="35">
        <v>106</v>
      </c>
      <c r="B116" s="36">
        <v>44951</v>
      </c>
      <c r="C116" s="37">
        <v>44958</v>
      </c>
      <c r="D116" s="38" t="s">
        <v>233</v>
      </c>
      <c r="E116" s="39" t="s">
        <v>141</v>
      </c>
      <c r="F116" s="39" t="s">
        <v>552</v>
      </c>
      <c r="G116" s="40">
        <v>69525000</v>
      </c>
      <c r="H116" s="41">
        <v>45229</v>
      </c>
      <c r="I116" s="42" t="s">
        <v>103</v>
      </c>
      <c r="J116" s="43" t="s">
        <v>339</v>
      </c>
      <c r="K116" s="44">
        <v>0</v>
      </c>
      <c r="L116" s="45">
        <v>0</v>
      </c>
      <c r="M116" s="46">
        <v>0</v>
      </c>
      <c r="N116" s="47">
        <f t="shared" si="1"/>
        <v>69525000</v>
      </c>
      <c r="O116" s="48">
        <v>0</v>
      </c>
      <c r="P116" s="49"/>
      <c r="Q116" s="50"/>
      <c r="R116" s="51"/>
    </row>
    <row r="117" spans="1:18" ht="17.25" customHeight="1" x14ac:dyDescent="0.25">
      <c r="A117" s="35">
        <v>107</v>
      </c>
      <c r="B117" s="36">
        <v>44951</v>
      </c>
      <c r="C117" s="37">
        <v>44958</v>
      </c>
      <c r="D117" s="38" t="s">
        <v>233</v>
      </c>
      <c r="E117" s="39" t="s">
        <v>9</v>
      </c>
      <c r="F117" s="39" t="s">
        <v>553</v>
      </c>
      <c r="G117" s="40">
        <v>63495000</v>
      </c>
      <c r="H117" s="41">
        <v>45229</v>
      </c>
      <c r="I117" s="42" t="s">
        <v>103</v>
      </c>
      <c r="J117" s="43" t="s">
        <v>340</v>
      </c>
      <c r="K117" s="44">
        <v>0</v>
      </c>
      <c r="L117" s="45">
        <v>0</v>
      </c>
      <c r="M117" s="46">
        <v>0</v>
      </c>
      <c r="N117" s="47">
        <f t="shared" si="1"/>
        <v>63495000</v>
      </c>
      <c r="O117" s="48">
        <v>0</v>
      </c>
      <c r="P117" s="49"/>
      <c r="Q117" s="50"/>
      <c r="R117" s="51"/>
    </row>
    <row r="118" spans="1:18" ht="17.25" customHeight="1" x14ac:dyDescent="0.25">
      <c r="A118" s="35">
        <v>108</v>
      </c>
      <c r="B118" s="36">
        <v>44949</v>
      </c>
      <c r="C118" s="37">
        <v>44958</v>
      </c>
      <c r="D118" s="38" t="s">
        <v>233</v>
      </c>
      <c r="E118" s="39" t="s">
        <v>182</v>
      </c>
      <c r="F118" s="39" t="s">
        <v>554</v>
      </c>
      <c r="G118" s="40">
        <v>58300000</v>
      </c>
      <c r="H118" s="41">
        <v>45291</v>
      </c>
      <c r="I118" s="42" t="s">
        <v>103</v>
      </c>
      <c r="J118" s="43" t="s">
        <v>341</v>
      </c>
      <c r="K118" s="44">
        <v>0</v>
      </c>
      <c r="L118" s="45">
        <v>0</v>
      </c>
      <c r="M118" s="46">
        <v>0</v>
      </c>
      <c r="N118" s="47">
        <f t="shared" si="1"/>
        <v>58300000</v>
      </c>
      <c r="O118" s="48">
        <v>0</v>
      </c>
      <c r="P118" s="49"/>
      <c r="Q118" s="50"/>
      <c r="R118" s="51"/>
    </row>
    <row r="119" spans="1:18" ht="17.25" customHeight="1" x14ac:dyDescent="0.25">
      <c r="A119" s="35">
        <v>109</v>
      </c>
      <c r="B119" s="36">
        <v>44949</v>
      </c>
      <c r="C119" s="37">
        <v>44952</v>
      </c>
      <c r="D119" s="38" t="s">
        <v>233</v>
      </c>
      <c r="E119" s="39" t="s">
        <v>153</v>
      </c>
      <c r="F119" s="39" t="s">
        <v>166</v>
      </c>
      <c r="G119" s="40">
        <v>74800000</v>
      </c>
      <c r="H119" s="41">
        <v>45285</v>
      </c>
      <c r="I119" s="42" t="s">
        <v>103</v>
      </c>
      <c r="J119" s="43" t="s">
        <v>342</v>
      </c>
      <c r="K119" s="44">
        <v>0</v>
      </c>
      <c r="L119" s="45">
        <v>0</v>
      </c>
      <c r="M119" s="46">
        <v>0</v>
      </c>
      <c r="N119" s="47">
        <f t="shared" si="1"/>
        <v>74800000</v>
      </c>
      <c r="O119" s="48">
        <v>0.02</v>
      </c>
      <c r="P119" s="49"/>
      <c r="Q119" s="50"/>
      <c r="R119" s="51"/>
    </row>
    <row r="120" spans="1:18" ht="17.25" customHeight="1" x14ac:dyDescent="0.25">
      <c r="A120" s="35">
        <v>110</v>
      </c>
      <c r="B120" s="36">
        <v>44950</v>
      </c>
      <c r="C120" s="37">
        <v>44952</v>
      </c>
      <c r="D120" s="38" t="s">
        <v>233</v>
      </c>
      <c r="E120" s="39" t="s">
        <v>78</v>
      </c>
      <c r="F120" s="39" t="s">
        <v>555</v>
      </c>
      <c r="G120" s="40">
        <v>69525000</v>
      </c>
      <c r="H120" s="41">
        <v>45224</v>
      </c>
      <c r="I120" s="42" t="s">
        <v>103</v>
      </c>
      <c r="J120" s="43" t="s">
        <v>343</v>
      </c>
      <c r="K120" s="44">
        <v>0</v>
      </c>
      <c r="L120" s="45">
        <v>0</v>
      </c>
      <c r="M120" s="46">
        <v>0</v>
      </c>
      <c r="N120" s="47">
        <f t="shared" si="1"/>
        <v>69525000</v>
      </c>
      <c r="O120" s="48">
        <v>0.02</v>
      </c>
      <c r="P120" s="49"/>
      <c r="Q120" s="50"/>
      <c r="R120" s="51"/>
    </row>
    <row r="121" spans="1:18" ht="17.25" customHeight="1" x14ac:dyDescent="0.25">
      <c r="A121" s="35">
        <v>111</v>
      </c>
      <c r="B121" s="36">
        <v>44946</v>
      </c>
      <c r="C121" s="37">
        <v>44950</v>
      </c>
      <c r="D121" s="38" t="s">
        <v>233</v>
      </c>
      <c r="E121" s="39" t="s">
        <v>66</v>
      </c>
      <c r="F121" s="39" t="s">
        <v>556</v>
      </c>
      <c r="G121" s="40">
        <v>42400000</v>
      </c>
      <c r="H121" s="41">
        <v>45192</v>
      </c>
      <c r="I121" s="42" t="s">
        <v>103</v>
      </c>
      <c r="J121" s="43" t="s">
        <v>344</v>
      </c>
      <c r="K121" s="44">
        <v>0</v>
      </c>
      <c r="L121" s="45">
        <v>0</v>
      </c>
      <c r="M121" s="46">
        <v>0</v>
      </c>
      <c r="N121" s="47">
        <f t="shared" si="1"/>
        <v>42400000</v>
      </c>
      <c r="O121" s="48">
        <v>0.03</v>
      </c>
      <c r="P121" s="49"/>
      <c r="Q121" s="50"/>
      <c r="R121" s="51"/>
    </row>
    <row r="122" spans="1:18" ht="17.25" customHeight="1" x14ac:dyDescent="0.25">
      <c r="A122" s="35">
        <v>112</v>
      </c>
      <c r="B122" s="36">
        <v>44949</v>
      </c>
      <c r="C122" s="37">
        <v>44950</v>
      </c>
      <c r="D122" s="38" t="s">
        <v>233</v>
      </c>
      <c r="E122" s="39" t="s">
        <v>67</v>
      </c>
      <c r="F122" s="39" t="s">
        <v>557</v>
      </c>
      <c r="G122" s="40">
        <v>59600000</v>
      </c>
      <c r="H122" s="41">
        <v>45192</v>
      </c>
      <c r="I122" s="42" t="s">
        <v>103</v>
      </c>
      <c r="J122" s="43" t="s">
        <v>345</v>
      </c>
      <c r="K122" s="44">
        <v>0</v>
      </c>
      <c r="L122" s="45">
        <v>0</v>
      </c>
      <c r="M122" s="46">
        <v>0</v>
      </c>
      <c r="N122" s="47">
        <f t="shared" si="1"/>
        <v>59600000</v>
      </c>
      <c r="O122" s="48">
        <v>0.03</v>
      </c>
      <c r="P122" s="49"/>
      <c r="Q122" s="50"/>
      <c r="R122" s="51"/>
    </row>
    <row r="123" spans="1:18" ht="17.25" customHeight="1" x14ac:dyDescent="0.25">
      <c r="A123" s="35">
        <v>113</v>
      </c>
      <c r="B123" s="36">
        <v>44949</v>
      </c>
      <c r="C123" s="37">
        <v>44951</v>
      </c>
      <c r="D123" s="38" t="s">
        <v>233</v>
      </c>
      <c r="E123" s="39" t="s">
        <v>86</v>
      </c>
      <c r="F123" s="39" t="s">
        <v>558</v>
      </c>
      <c r="G123" s="40">
        <v>55620000</v>
      </c>
      <c r="H123" s="41">
        <v>45223</v>
      </c>
      <c r="I123" s="42" t="s">
        <v>103</v>
      </c>
      <c r="J123" s="43" t="s">
        <v>346</v>
      </c>
      <c r="K123" s="44">
        <v>0</v>
      </c>
      <c r="L123" s="45">
        <v>0</v>
      </c>
      <c r="M123" s="46">
        <v>0</v>
      </c>
      <c r="N123" s="47">
        <f t="shared" si="1"/>
        <v>55620000</v>
      </c>
      <c r="O123" s="48">
        <v>0.02</v>
      </c>
      <c r="P123" s="49"/>
      <c r="Q123" s="50"/>
      <c r="R123" s="51"/>
    </row>
    <row r="124" spans="1:18" ht="17.25" customHeight="1" x14ac:dyDescent="0.25">
      <c r="A124" s="35">
        <v>114</v>
      </c>
      <c r="B124" s="36">
        <v>44949</v>
      </c>
      <c r="C124" s="37">
        <v>44951</v>
      </c>
      <c r="D124" s="38" t="s">
        <v>233</v>
      </c>
      <c r="E124" s="39" t="s">
        <v>35</v>
      </c>
      <c r="F124" s="39" t="s">
        <v>559</v>
      </c>
      <c r="G124" s="40">
        <v>69525000</v>
      </c>
      <c r="H124" s="41">
        <v>45223</v>
      </c>
      <c r="I124" s="42" t="s">
        <v>103</v>
      </c>
      <c r="J124" s="43" t="s">
        <v>347</v>
      </c>
      <c r="K124" s="44">
        <v>0</v>
      </c>
      <c r="L124" s="45">
        <v>0</v>
      </c>
      <c r="M124" s="46">
        <v>0</v>
      </c>
      <c r="N124" s="47">
        <f t="shared" si="1"/>
        <v>69525000</v>
      </c>
      <c r="O124" s="48">
        <v>0.02</v>
      </c>
      <c r="P124" s="49"/>
      <c r="Q124" s="50"/>
      <c r="R124" s="51"/>
    </row>
    <row r="125" spans="1:18" ht="17.25" customHeight="1" x14ac:dyDescent="0.25">
      <c r="A125" s="35">
        <v>115</v>
      </c>
      <c r="B125" s="36">
        <v>44949</v>
      </c>
      <c r="C125" s="37">
        <v>44951</v>
      </c>
      <c r="D125" s="38" t="s">
        <v>233</v>
      </c>
      <c r="E125" s="39" t="s">
        <v>52</v>
      </c>
      <c r="F125" s="39" t="s">
        <v>560</v>
      </c>
      <c r="G125" s="40">
        <v>69525000</v>
      </c>
      <c r="H125" s="41">
        <v>45223</v>
      </c>
      <c r="I125" s="42" t="s">
        <v>103</v>
      </c>
      <c r="J125" s="43" t="s">
        <v>348</v>
      </c>
      <c r="K125" s="44">
        <v>0</v>
      </c>
      <c r="L125" s="45">
        <v>0</v>
      </c>
      <c r="M125" s="46">
        <v>0</v>
      </c>
      <c r="N125" s="47">
        <f t="shared" si="1"/>
        <v>69525000</v>
      </c>
      <c r="O125" s="48">
        <v>0.02</v>
      </c>
      <c r="P125" s="49"/>
      <c r="Q125" s="50"/>
      <c r="R125" s="51"/>
    </row>
    <row r="126" spans="1:18" ht="17.25" customHeight="1" x14ac:dyDescent="0.25">
      <c r="A126" s="35">
        <v>116</v>
      </c>
      <c r="B126" s="36">
        <v>44950</v>
      </c>
      <c r="C126" s="37">
        <v>44958</v>
      </c>
      <c r="D126" s="38" t="s">
        <v>233</v>
      </c>
      <c r="E126" s="39" t="s">
        <v>561</v>
      </c>
      <c r="F126" s="39" t="s">
        <v>562</v>
      </c>
      <c r="G126" s="40">
        <v>76482000</v>
      </c>
      <c r="H126" s="41">
        <v>45229</v>
      </c>
      <c r="I126" s="42" t="s">
        <v>103</v>
      </c>
      <c r="J126" s="43" t="s">
        <v>349</v>
      </c>
      <c r="K126" s="44">
        <v>0</v>
      </c>
      <c r="L126" s="45">
        <v>0</v>
      </c>
      <c r="M126" s="46">
        <v>0</v>
      </c>
      <c r="N126" s="47">
        <f t="shared" si="1"/>
        <v>76482000</v>
      </c>
      <c r="O126" s="48">
        <v>0</v>
      </c>
      <c r="P126" s="49"/>
      <c r="Q126" s="50"/>
      <c r="R126" s="51"/>
    </row>
    <row r="127" spans="1:18" ht="17.25" customHeight="1" x14ac:dyDescent="0.25">
      <c r="A127" s="35">
        <v>117</v>
      </c>
      <c r="B127" s="36">
        <v>44950</v>
      </c>
      <c r="C127" s="37">
        <v>44951</v>
      </c>
      <c r="D127" s="38" t="s">
        <v>233</v>
      </c>
      <c r="E127" s="39" t="s">
        <v>179</v>
      </c>
      <c r="F127" s="39" t="s">
        <v>563</v>
      </c>
      <c r="G127" s="40">
        <v>81000000</v>
      </c>
      <c r="H127" s="41">
        <v>45223</v>
      </c>
      <c r="I127" s="42" t="s">
        <v>103</v>
      </c>
      <c r="J127" s="43" t="s">
        <v>350</v>
      </c>
      <c r="K127" s="44">
        <v>0</v>
      </c>
      <c r="L127" s="45">
        <v>0</v>
      </c>
      <c r="M127" s="46">
        <v>0</v>
      </c>
      <c r="N127" s="47">
        <f t="shared" si="1"/>
        <v>81000000</v>
      </c>
      <c r="O127" s="48">
        <v>0.02</v>
      </c>
      <c r="P127" s="49"/>
      <c r="Q127" s="50"/>
      <c r="R127" s="51"/>
    </row>
    <row r="128" spans="1:18" ht="17.25" customHeight="1" x14ac:dyDescent="0.25">
      <c r="A128" s="35">
        <v>118</v>
      </c>
      <c r="B128" s="36">
        <v>44951</v>
      </c>
      <c r="C128" s="37">
        <v>44958</v>
      </c>
      <c r="D128" s="38" t="s">
        <v>233</v>
      </c>
      <c r="E128" s="39" t="s">
        <v>191</v>
      </c>
      <c r="F128" s="39" t="s">
        <v>564</v>
      </c>
      <c r="G128" s="40">
        <v>55620000</v>
      </c>
      <c r="H128" s="41">
        <v>45229</v>
      </c>
      <c r="I128" s="42" t="s">
        <v>103</v>
      </c>
      <c r="J128" s="43" t="s">
        <v>351</v>
      </c>
      <c r="K128" s="44">
        <v>0</v>
      </c>
      <c r="L128" s="45">
        <v>0</v>
      </c>
      <c r="M128" s="46">
        <v>0</v>
      </c>
      <c r="N128" s="47">
        <f t="shared" si="1"/>
        <v>55620000</v>
      </c>
      <c r="O128" s="48">
        <v>0</v>
      </c>
      <c r="P128" s="49"/>
      <c r="Q128" s="50"/>
      <c r="R128" s="51"/>
    </row>
    <row r="129" spans="1:18" ht="17.25" customHeight="1" x14ac:dyDescent="0.25">
      <c r="A129" s="35">
        <v>120</v>
      </c>
      <c r="B129" s="36">
        <v>44951</v>
      </c>
      <c r="C129" s="37">
        <v>44958</v>
      </c>
      <c r="D129" s="38" t="s">
        <v>233</v>
      </c>
      <c r="E129" s="39" t="s">
        <v>73</v>
      </c>
      <c r="F129" s="39" t="s">
        <v>565</v>
      </c>
      <c r="G129" s="40">
        <v>120762000</v>
      </c>
      <c r="H129" s="41">
        <v>45229</v>
      </c>
      <c r="I129" s="42" t="s">
        <v>103</v>
      </c>
      <c r="J129" s="43" t="s">
        <v>352</v>
      </c>
      <c r="K129" s="44">
        <v>0</v>
      </c>
      <c r="L129" s="45">
        <v>0</v>
      </c>
      <c r="M129" s="46">
        <v>0</v>
      </c>
      <c r="N129" s="47">
        <f t="shared" si="1"/>
        <v>120762000</v>
      </c>
      <c r="O129" s="48">
        <v>0</v>
      </c>
      <c r="P129" s="49"/>
      <c r="Q129" s="50"/>
      <c r="R129" s="51"/>
    </row>
    <row r="130" spans="1:18" ht="17.25" customHeight="1" x14ac:dyDescent="0.25">
      <c r="A130" s="35">
        <v>121</v>
      </c>
      <c r="B130" s="36">
        <v>44951</v>
      </c>
      <c r="C130" s="37">
        <v>44953</v>
      </c>
      <c r="D130" s="38" t="s">
        <v>233</v>
      </c>
      <c r="E130" s="39" t="s">
        <v>221</v>
      </c>
      <c r="F130" s="39" t="s">
        <v>566</v>
      </c>
      <c r="G130" s="40">
        <v>64890000</v>
      </c>
      <c r="H130" s="41">
        <v>45225</v>
      </c>
      <c r="I130" s="42" t="s">
        <v>103</v>
      </c>
      <c r="J130" s="43" t="s">
        <v>353</v>
      </c>
      <c r="K130" s="44">
        <v>0</v>
      </c>
      <c r="L130" s="45">
        <v>0</v>
      </c>
      <c r="M130" s="46">
        <v>0</v>
      </c>
      <c r="N130" s="47">
        <f t="shared" si="1"/>
        <v>64890000</v>
      </c>
      <c r="O130" s="48">
        <v>0.01</v>
      </c>
      <c r="P130" s="49"/>
      <c r="Q130" s="50"/>
      <c r="R130" s="51"/>
    </row>
    <row r="131" spans="1:18" ht="17.25" customHeight="1" x14ac:dyDescent="0.25">
      <c r="A131" s="35">
        <v>122</v>
      </c>
      <c r="B131" s="36">
        <v>44951</v>
      </c>
      <c r="C131" s="37">
        <v>44953</v>
      </c>
      <c r="D131" s="38" t="s">
        <v>233</v>
      </c>
      <c r="E131" s="39" t="s">
        <v>149</v>
      </c>
      <c r="F131" s="39" t="s">
        <v>567</v>
      </c>
      <c r="G131" s="40">
        <v>64890000</v>
      </c>
      <c r="H131" s="41">
        <v>45225</v>
      </c>
      <c r="I131" s="42" t="s">
        <v>103</v>
      </c>
      <c r="J131" s="43" t="s">
        <v>354</v>
      </c>
      <c r="K131" s="44">
        <v>0</v>
      </c>
      <c r="L131" s="45">
        <v>0</v>
      </c>
      <c r="M131" s="46">
        <v>0</v>
      </c>
      <c r="N131" s="47">
        <f t="shared" si="1"/>
        <v>64890000</v>
      </c>
      <c r="O131" s="48">
        <v>0.01</v>
      </c>
      <c r="P131" s="49"/>
      <c r="Q131" s="50"/>
      <c r="R131" s="51"/>
    </row>
    <row r="132" spans="1:18" ht="17.25" customHeight="1" x14ac:dyDescent="0.25">
      <c r="A132" s="35">
        <v>123</v>
      </c>
      <c r="B132" s="36">
        <v>44951</v>
      </c>
      <c r="C132" s="37">
        <v>44953</v>
      </c>
      <c r="D132" s="38" t="s">
        <v>233</v>
      </c>
      <c r="E132" s="39" t="s">
        <v>112</v>
      </c>
      <c r="F132" s="39" t="s">
        <v>568</v>
      </c>
      <c r="G132" s="40">
        <v>64890000</v>
      </c>
      <c r="H132" s="41">
        <v>45225</v>
      </c>
      <c r="I132" s="42" t="s">
        <v>103</v>
      </c>
      <c r="J132" s="43" t="s">
        <v>355</v>
      </c>
      <c r="K132" s="44">
        <v>0</v>
      </c>
      <c r="L132" s="45">
        <v>0</v>
      </c>
      <c r="M132" s="46">
        <v>0</v>
      </c>
      <c r="N132" s="47">
        <f t="shared" si="1"/>
        <v>64890000</v>
      </c>
      <c r="O132" s="48">
        <v>0.01</v>
      </c>
      <c r="P132" s="49"/>
      <c r="Q132" s="50"/>
      <c r="R132" s="51"/>
    </row>
    <row r="133" spans="1:18" ht="17.25" customHeight="1" x14ac:dyDescent="0.25">
      <c r="A133" s="35">
        <v>124</v>
      </c>
      <c r="B133" s="36">
        <v>44951</v>
      </c>
      <c r="C133" s="37">
        <v>44953</v>
      </c>
      <c r="D133" s="38" t="s">
        <v>233</v>
      </c>
      <c r="E133" s="39" t="s">
        <v>569</v>
      </c>
      <c r="F133" s="39" t="s">
        <v>570</v>
      </c>
      <c r="G133" s="40">
        <v>54000000</v>
      </c>
      <c r="H133" s="41">
        <v>45225</v>
      </c>
      <c r="I133" s="42" t="s">
        <v>103</v>
      </c>
      <c r="J133" s="43" t="s">
        <v>356</v>
      </c>
      <c r="K133" s="44">
        <v>0</v>
      </c>
      <c r="L133" s="45">
        <v>0</v>
      </c>
      <c r="M133" s="46">
        <v>0</v>
      </c>
      <c r="N133" s="47">
        <f t="shared" si="1"/>
        <v>54000000</v>
      </c>
      <c r="O133" s="48">
        <v>0.01</v>
      </c>
      <c r="P133" s="49"/>
      <c r="Q133" s="50"/>
      <c r="R133" s="51"/>
    </row>
    <row r="134" spans="1:18" ht="17.25" customHeight="1" x14ac:dyDescent="0.25">
      <c r="A134" s="35">
        <v>125</v>
      </c>
      <c r="B134" s="36">
        <v>44951</v>
      </c>
      <c r="C134" s="37">
        <v>44952</v>
      </c>
      <c r="D134" s="38" t="s">
        <v>233</v>
      </c>
      <c r="E134" s="39" t="s">
        <v>194</v>
      </c>
      <c r="F134" s="39" t="s">
        <v>571</v>
      </c>
      <c r="G134" s="40">
        <v>69570000</v>
      </c>
      <c r="H134" s="41">
        <v>45224</v>
      </c>
      <c r="I134" s="42" t="s">
        <v>103</v>
      </c>
      <c r="J134" s="43" t="s">
        <v>357</v>
      </c>
      <c r="K134" s="44">
        <v>0</v>
      </c>
      <c r="L134" s="45">
        <v>0</v>
      </c>
      <c r="M134" s="46">
        <v>0</v>
      </c>
      <c r="N134" s="47">
        <f t="shared" si="1"/>
        <v>69570000</v>
      </c>
      <c r="O134" s="48">
        <v>0.02</v>
      </c>
      <c r="P134" s="49"/>
      <c r="Q134" s="50"/>
      <c r="R134" s="51"/>
    </row>
    <row r="135" spans="1:18" ht="17.25" customHeight="1" x14ac:dyDescent="0.25">
      <c r="A135" s="35">
        <v>126</v>
      </c>
      <c r="B135" s="36">
        <v>44951</v>
      </c>
      <c r="C135" s="37">
        <v>44952</v>
      </c>
      <c r="D135" s="38" t="s">
        <v>233</v>
      </c>
      <c r="E135" s="39" t="s">
        <v>572</v>
      </c>
      <c r="F135" s="39" t="s">
        <v>573</v>
      </c>
      <c r="G135" s="40">
        <v>83430000</v>
      </c>
      <c r="H135" s="41">
        <v>45224</v>
      </c>
      <c r="I135" s="42" t="s">
        <v>103</v>
      </c>
      <c r="J135" s="43" t="s">
        <v>358</v>
      </c>
      <c r="K135" s="44">
        <v>0</v>
      </c>
      <c r="L135" s="45">
        <v>0</v>
      </c>
      <c r="M135" s="46">
        <v>0</v>
      </c>
      <c r="N135" s="47">
        <f t="shared" si="1"/>
        <v>83430000</v>
      </c>
      <c r="O135" s="48">
        <v>0.02</v>
      </c>
      <c r="P135" s="49"/>
      <c r="Q135" s="50"/>
      <c r="R135" s="51"/>
    </row>
    <row r="136" spans="1:18" ht="17.25" customHeight="1" x14ac:dyDescent="0.25">
      <c r="A136" s="35">
        <v>127</v>
      </c>
      <c r="B136" s="36">
        <v>44951</v>
      </c>
      <c r="C136" s="37">
        <v>44958</v>
      </c>
      <c r="D136" s="38" t="s">
        <v>233</v>
      </c>
      <c r="E136" s="39" t="s">
        <v>28</v>
      </c>
      <c r="F136" s="39" t="s">
        <v>574</v>
      </c>
      <c r="G136" s="40">
        <v>51120000</v>
      </c>
      <c r="H136" s="41">
        <v>45199</v>
      </c>
      <c r="I136" s="42" t="s">
        <v>103</v>
      </c>
      <c r="J136" s="43" t="s">
        <v>359</v>
      </c>
      <c r="K136" s="44">
        <v>0</v>
      </c>
      <c r="L136" s="45">
        <v>0</v>
      </c>
      <c r="M136" s="46">
        <v>0</v>
      </c>
      <c r="N136" s="47">
        <f t="shared" si="1"/>
        <v>51120000</v>
      </c>
      <c r="O136" s="48">
        <v>0</v>
      </c>
      <c r="P136" s="49"/>
      <c r="Q136" s="50"/>
      <c r="R136" s="51"/>
    </row>
    <row r="137" spans="1:18" ht="17.25" customHeight="1" x14ac:dyDescent="0.25">
      <c r="A137" s="35">
        <v>128</v>
      </c>
      <c r="B137" s="36">
        <v>44951</v>
      </c>
      <c r="C137" s="37">
        <v>44953</v>
      </c>
      <c r="D137" s="38" t="s">
        <v>234</v>
      </c>
      <c r="E137" s="39" t="s">
        <v>16</v>
      </c>
      <c r="F137" s="39" t="s">
        <v>575</v>
      </c>
      <c r="G137" s="40">
        <v>25020000</v>
      </c>
      <c r="H137" s="41">
        <v>45225</v>
      </c>
      <c r="I137" s="42" t="s">
        <v>103</v>
      </c>
      <c r="J137" s="43" t="s">
        <v>360</v>
      </c>
      <c r="K137" s="44">
        <v>0</v>
      </c>
      <c r="L137" s="45">
        <v>0</v>
      </c>
      <c r="M137" s="46">
        <v>0</v>
      </c>
      <c r="N137" s="47">
        <f t="shared" si="1"/>
        <v>25020000</v>
      </c>
      <c r="O137" s="48">
        <v>0.01</v>
      </c>
      <c r="P137" s="49"/>
      <c r="Q137" s="50"/>
      <c r="R137" s="51"/>
    </row>
    <row r="138" spans="1:18" ht="17.25" customHeight="1" x14ac:dyDescent="0.25">
      <c r="A138" s="35">
        <v>129</v>
      </c>
      <c r="B138" s="36">
        <v>44951</v>
      </c>
      <c r="C138" s="37">
        <v>44952</v>
      </c>
      <c r="D138" s="38" t="s">
        <v>233</v>
      </c>
      <c r="E138" s="39" t="s">
        <v>170</v>
      </c>
      <c r="F138" s="39" t="s">
        <v>576</v>
      </c>
      <c r="G138" s="40">
        <v>70080000</v>
      </c>
      <c r="H138" s="41">
        <v>45194</v>
      </c>
      <c r="I138" s="42" t="s">
        <v>103</v>
      </c>
      <c r="J138" s="43" t="s">
        <v>361</v>
      </c>
      <c r="K138" s="44">
        <v>0</v>
      </c>
      <c r="L138" s="45">
        <v>0</v>
      </c>
      <c r="M138" s="46">
        <v>0</v>
      </c>
      <c r="N138" s="47">
        <f t="shared" si="1"/>
        <v>70080000</v>
      </c>
      <c r="O138" s="48">
        <v>0.02</v>
      </c>
      <c r="P138" s="49"/>
      <c r="Q138" s="50"/>
      <c r="R138" s="51"/>
    </row>
    <row r="139" spans="1:18" ht="17.25" customHeight="1" x14ac:dyDescent="0.25">
      <c r="A139" s="35">
        <v>130</v>
      </c>
      <c r="B139" s="36">
        <v>44951</v>
      </c>
      <c r="C139" s="37">
        <v>44953</v>
      </c>
      <c r="D139" s="38" t="s">
        <v>233</v>
      </c>
      <c r="E139" s="39" t="s">
        <v>117</v>
      </c>
      <c r="F139" s="39" t="s">
        <v>577</v>
      </c>
      <c r="G139" s="40">
        <v>57510000</v>
      </c>
      <c r="H139" s="41">
        <v>45225</v>
      </c>
      <c r="I139" s="42" t="s">
        <v>103</v>
      </c>
      <c r="J139" s="43" t="s">
        <v>362</v>
      </c>
      <c r="K139" s="44">
        <v>0</v>
      </c>
      <c r="L139" s="45">
        <v>0</v>
      </c>
      <c r="M139" s="46">
        <v>0</v>
      </c>
      <c r="N139" s="47">
        <f t="shared" si="1"/>
        <v>57510000</v>
      </c>
      <c r="O139" s="48">
        <v>0.01</v>
      </c>
      <c r="P139" s="49"/>
      <c r="Q139" s="50"/>
      <c r="R139" s="51"/>
    </row>
    <row r="140" spans="1:18" ht="17.25" customHeight="1" x14ac:dyDescent="0.25">
      <c r="A140" s="35">
        <v>131</v>
      </c>
      <c r="B140" s="36">
        <v>44949</v>
      </c>
      <c r="C140" s="37">
        <v>44950</v>
      </c>
      <c r="D140" s="38" t="s">
        <v>233</v>
      </c>
      <c r="E140" s="39" t="s">
        <v>93</v>
      </c>
      <c r="F140" s="39" t="s">
        <v>578</v>
      </c>
      <c r="G140" s="40">
        <v>56000000</v>
      </c>
      <c r="H140" s="41">
        <v>45192</v>
      </c>
      <c r="I140" s="42" t="s">
        <v>103</v>
      </c>
      <c r="J140" s="43" t="s">
        <v>363</v>
      </c>
      <c r="K140" s="44">
        <v>0</v>
      </c>
      <c r="L140" s="45">
        <v>0</v>
      </c>
      <c r="M140" s="46">
        <v>0</v>
      </c>
      <c r="N140" s="47">
        <f t="shared" ref="N140:N203" si="2">+G140+L140-M140</f>
        <v>56000000</v>
      </c>
      <c r="O140" s="48">
        <v>0.03</v>
      </c>
      <c r="P140" s="49"/>
      <c r="Q140" s="50"/>
      <c r="R140" s="51"/>
    </row>
    <row r="141" spans="1:18" ht="17.25" customHeight="1" x14ac:dyDescent="0.25">
      <c r="A141" s="35">
        <v>132</v>
      </c>
      <c r="B141" s="36">
        <v>44950</v>
      </c>
      <c r="C141" s="37">
        <v>44952</v>
      </c>
      <c r="D141" s="38" t="s">
        <v>233</v>
      </c>
      <c r="E141" s="39" t="s">
        <v>579</v>
      </c>
      <c r="F141" s="39" t="s">
        <v>580</v>
      </c>
      <c r="G141" s="40">
        <v>73600000</v>
      </c>
      <c r="H141" s="41">
        <v>45194</v>
      </c>
      <c r="I141" s="42" t="s">
        <v>103</v>
      </c>
      <c r="J141" s="43" t="s">
        <v>364</v>
      </c>
      <c r="K141" s="44">
        <v>0</v>
      </c>
      <c r="L141" s="45">
        <v>0</v>
      </c>
      <c r="M141" s="46">
        <v>0</v>
      </c>
      <c r="N141" s="47">
        <f t="shared" si="2"/>
        <v>73600000</v>
      </c>
      <c r="O141" s="48">
        <v>0.02</v>
      </c>
      <c r="P141" s="49"/>
      <c r="Q141" s="50"/>
      <c r="R141" s="51"/>
    </row>
    <row r="142" spans="1:18" ht="17.25" customHeight="1" x14ac:dyDescent="0.25">
      <c r="A142" s="35">
        <v>133</v>
      </c>
      <c r="B142" s="36">
        <v>44950</v>
      </c>
      <c r="C142" s="37">
        <v>44958</v>
      </c>
      <c r="D142" s="38" t="s">
        <v>233</v>
      </c>
      <c r="E142" s="39" t="s">
        <v>224</v>
      </c>
      <c r="F142" s="39" t="s">
        <v>34</v>
      </c>
      <c r="G142" s="40">
        <v>71379000</v>
      </c>
      <c r="H142" s="41">
        <v>45291</v>
      </c>
      <c r="I142" s="42" t="s">
        <v>103</v>
      </c>
      <c r="J142" s="43" t="s">
        <v>365</v>
      </c>
      <c r="K142" s="44">
        <v>0</v>
      </c>
      <c r="L142" s="45">
        <v>0</v>
      </c>
      <c r="M142" s="46">
        <v>0</v>
      </c>
      <c r="N142" s="47">
        <f t="shared" si="2"/>
        <v>71379000</v>
      </c>
      <c r="O142" s="48">
        <v>0</v>
      </c>
      <c r="P142" s="49"/>
      <c r="Q142" s="50"/>
      <c r="R142" s="51"/>
    </row>
    <row r="143" spans="1:18" ht="17.25" customHeight="1" x14ac:dyDescent="0.25">
      <c r="A143" s="35">
        <v>134</v>
      </c>
      <c r="B143" s="36">
        <v>44950</v>
      </c>
      <c r="C143" s="37">
        <v>44952</v>
      </c>
      <c r="D143" s="38" t="s">
        <v>233</v>
      </c>
      <c r="E143" s="39" t="s">
        <v>138</v>
      </c>
      <c r="F143" s="39" t="s">
        <v>581</v>
      </c>
      <c r="G143" s="40">
        <v>42400000</v>
      </c>
      <c r="H143" s="41">
        <v>45194</v>
      </c>
      <c r="I143" s="42" t="s">
        <v>103</v>
      </c>
      <c r="J143" s="43" t="s">
        <v>366</v>
      </c>
      <c r="K143" s="44">
        <v>0</v>
      </c>
      <c r="L143" s="45">
        <v>0</v>
      </c>
      <c r="M143" s="46">
        <v>0</v>
      </c>
      <c r="N143" s="47">
        <f t="shared" si="2"/>
        <v>42400000</v>
      </c>
      <c r="O143" s="48">
        <v>0.02</v>
      </c>
      <c r="P143" s="49"/>
      <c r="Q143" s="50"/>
      <c r="R143" s="51"/>
    </row>
    <row r="144" spans="1:18" ht="17.25" customHeight="1" x14ac:dyDescent="0.25">
      <c r="A144" s="35">
        <v>135</v>
      </c>
      <c r="B144" s="36">
        <v>44949</v>
      </c>
      <c r="C144" s="37">
        <v>44951</v>
      </c>
      <c r="D144" s="38" t="s">
        <v>233</v>
      </c>
      <c r="E144" s="39" t="s">
        <v>209</v>
      </c>
      <c r="F144" s="39" t="s">
        <v>582</v>
      </c>
      <c r="G144" s="40">
        <v>33600000</v>
      </c>
      <c r="H144" s="41">
        <v>45193</v>
      </c>
      <c r="I144" s="42" t="s">
        <v>103</v>
      </c>
      <c r="J144" s="43" t="s">
        <v>367</v>
      </c>
      <c r="K144" s="44">
        <v>0</v>
      </c>
      <c r="L144" s="45">
        <v>0</v>
      </c>
      <c r="M144" s="46">
        <v>0</v>
      </c>
      <c r="N144" s="47">
        <f t="shared" si="2"/>
        <v>33600000</v>
      </c>
      <c r="O144" s="48">
        <v>0.02</v>
      </c>
      <c r="P144" s="49"/>
      <c r="Q144" s="50"/>
      <c r="R144" s="51"/>
    </row>
    <row r="145" spans="1:18" ht="17.25" customHeight="1" x14ac:dyDescent="0.25">
      <c r="A145" s="35">
        <v>136</v>
      </c>
      <c r="B145" s="36">
        <v>44949</v>
      </c>
      <c r="C145" s="37">
        <v>44950</v>
      </c>
      <c r="D145" s="38" t="s">
        <v>234</v>
      </c>
      <c r="E145" s="39" t="s">
        <v>583</v>
      </c>
      <c r="F145" s="39" t="s">
        <v>584</v>
      </c>
      <c r="G145" s="40">
        <v>31200000</v>
      </c>
      <c r="H145" s="41">
        <v>45192</v>
      </c>
      <c r="I145" s="42" t="s">
        <v>103</v>
      </c>
      <c r="J145" s="43" t="s">
        <v>368</v>
      </c>
      <c r="K145" s="44">
        <v>0</v>
      </c>
      <c r="L145" s="45">
        <v>0</v>
      </c>
      <c r="M145" s="46">
        <v>0</v>
      </c>
      <c r="N145" s="47">
        <f t="shared" si="2"/>
        <v>31200000</v>
      </c>
      <c r="O145" s="48">
        <v>0.03</v>
      </c>
      <c r="P145" s="49"/>
      <c r="Q145" s="50"/>
      <c r="R145" s="51"/>
    </row>
    <row r="146" spans="1:18" ht="17.25" customHeight="1" x14ac:dyDescent="0.25">
      <c r="A146" s="35">
        <v>137</v>
      </c>
      <c r="B146" s="36">
        <v>44949</v>
      </c>
      <c r="C146" s="37">
        <v>44951</v>
      </c>
      <c r="D146" s="38" t="s">
        <v>233</v>
      </c>
      <c r="E146" s="39" t="s">
        <v>85</v>
      </c>
      <c r="F146" s="39" t="s">
        <v>585</v>
      </c>
      <c r="G146" s="40">
        <v>83430000</v>
      </c>
      <c r="H146" s="41">
        <v>45223</v>
      </c>
      <c r="I146" s="42" t="s">
        <v>103</v>
      </c>
      <c r="J146" s="43" t="s">
        <v>369</v>
      </c>
      <c r="K146" s="44">
        <v>0</v>
      </c>
      <c r="L146" s="45">
        <v>0</v>
      </c>
      <c r="M146" s="46">
        <v>0</v>
      </c>
      <c r="N146" s="47">
        <f t="shared" si="2"/>
        <v>83430000</v>
      </c>
      <c r="O146" s="48">
        <v>0.02</v>
      </c>
      <c r="P146" s="49"/>
      <c r="Q146" s="50"/>
      <c r="R146" s="51"/>
    </row>
    <row r="147" spans="1:18" ht="17.25" customHeight="1" x14ac:dyDescent="0.25">
      <c r="A147" s="35">
        <v>138</v>
      </c>
      <c r="B147" s="36">
        <v>44949</v>
      </c>
      <c r="C147" s="37">
        <v>44951</v>
      </c>
      <c r="D147" s="38" t="s">
        <v>233</v>
      </c>
      <c r="E147" s="39" t="s">
        <v>57</v>
      </c>
      <c r="F147" s="39" t="s">
        <v>586</v>
      </c>
      <c r="G147" s="40">
        <v>83430000</v>
      </c>
      <c r="H147" s="41">
        <v>45223</v>
      </c>
      <c r="I147" s="42" t="s">
        <v>103</v>
      </c>
      <c r="J147" s="43" t="s">
        <v>370</v>
      </c>
      <c r="K147" s="44">
        <v>0</v>
      </c>
      <c r="L147" s="45">
        <v>0</v>
      </c>
      <c r="M147" s="46">
        <v>0</v>
      </c>
      <c r="N147" s="47">
        <f t="shared" si="2"/>
        <v>83430000</v>
      </c>
      <c r="O147" s="48">
        <v>0.02</v>
      </c>
      <c r="P147" s="49"/>
      <c r="Q147" s="50"/>
      <c r="R147" s="51"/>
    </row>
    <row r="148" spans="1:18" ht="17.25" customHeight="1" x14ac:dyDescent="0.25">
      <c r="A148" s="35">
        <v>139</v>
      </c>
      <c r="B148" s="36">
        <v>44949</v>
      </c>
      <c r="C148" s="37">
        <v>44956</v>
      </c>
      <c r="D148" s="38" t="s">
        <v>233</v>
      </c>
      <c r="E148" s="39" t="s">
        <v>587</v>
      </c>
      <c r="F148" s="39" t="s">
        <v>588</v>
      </c>
      <c r="G148" s="40">
        <v>55620000</v>
      </c>
      <c r="H148" s="41">
        <v>45228</v>
      </c>
      <c r="I148" s="42" t="s">
        <v>103</v>
      </c>
      <c r="J148" s="43" t="s">
        <v>371</v>
      </c>
      <c r="K148" s="44">
        <v>0</v>
      </c>
      <c r="L148" s="45">
        <v>0</v>
      </c>
      <c r="M148" s="46">
        <v>0</v>
      </c>
      <c r="N148" s="47">
        <f t="shared" si="2"/>
        <v>55620000</v>
      </c>
      <c r="O148" s="48">
        <v>0</v>
      </c>
      <c r="P148" s="49"/>
      <c r="Q148" s="50"/>
      <c r="R148" s="51"/>
    </row>
    <row r="149" spans="1:18" ht="17.25" customHeight="1" x14ac:dyDescent="0.25">
      <c r="A149" s="35">
        <v>140</v>
      </c>
      <c r="B149" s="36">
        <v>44949</v>
      </c>
      <c r="C149" s="37">
        <v>44951</v>
      </c>
      <c r="D149" s="38" t="s">
        <v>233</v>
      </c>
      <c r="E149" s="39" t="s">
        <v>201</v>
      </c>
      <c r="F149" s="39" t="s">
        <v>589</v>
      </c>
      <c r="G149" s="40">
        <v>103500000</v>
      </c>
      <c r="H149" s="41">
        <v>45223</v>
      </c>
      <c r="I149" s="42" t="s">
        <v>103</v>
      </c>
      <c r="J149" s="43" t="s">
        <v>372</v>
      </c>
      <c r="K149" s="44">
        <v>0</v>
      </c>
      <c r="L149" s="45">
        <v>0</v>
      </c>
      <c r="M149" s="46">
        <v>0</v>
      </c>
      <c r="N149" s="47">
        <f t="shared" si="2"/>
        <v>103500000</v>
      </c>
      <c r="O149" s="48">
        <v>0.02</v>
      </c>
      <c r="P149" s="49"/>
      <c r="Q149" s="50"/>
      <c r="R149" s="51"/>
    </row>
    <row r="150" spans="1:18" ht="17.25" customHeight="1" x14ac:dyDescent="0.25">
      <c r="A150" s="35">
        <v>141</v>
      </c>
      <c r="B150" s="36">
        <v>44949</v>
      </c>
      <c r="C150" s="37">
        <v>44951</v>
      </c>
      <c r="D150" s="38" t="s">
        <v>233</v>
      </c>
      <c r="E150" s="39" t="s">
        <v>590</v>
      </c>
      <c r="F150" s="39" t="s">
        <v>591</v>
      </c>
      <c r="G150" s="40">
        <v>101970000</v>
      </c>
      <c r="H150" s="41">
        <v>45223</v>
      </c>
      <c r="I150" s="42" t="s">
        <v>103</v>
      </c>
      <c r="J150" s="43" t="s">
        <v>373</v>
      </c>
      <c r="K150" s="44">
        <v>0</v>
      </c>
      <c r="L150" s="45">
        <v>0</v>
      </c>
      <c r="M150" s="46">
        <v>0</v>
      </c>
      <c r="N150" s="47">
        <f t="shared" si="2"/>
        <v>101970000</v>
      </c>
      <c r="O150" s="48">
        <v>0.02</v>
      </c>
      <c r="P150" s="49"/>
      <c r="Q150" s="50"/>
      <c r="R150" s="51"/>
    </row>
    <row r="151" spans="1:18" ht="17.25" customHeight="1" x14ac:dyDescent="0.25">
      <c r="A151" s="35">
        <v>142</v>
      </c>
      <c r="B151" s="36">
        <v>44951</v>
      </c>
      <c r="C151" s="37">
        <v>44952</v>
      </c>
      <c r="D151" s="38" t="s">
        <v>233</v>
      </c>
      <c r="E151" s="39" t="s">
        <v>12</v>
      </c>
      <c r="F151" s="39" t="s">
        <v>592</v>
      </c>
      <c r="G151" s="40">
        <v>58160000</v>
      </c>
      <c r="H151" s="41">
        <v>45194</v>
      </c>
      <c r="I151" s="42" t="s">
        <v>103</v>
      </c>
      <c r="J151" s="43" t="s">
        <v>374</v>
      </c>
      <c r="K151" s="44">
        <v>0</v>
      </c>
      <c r="L151" s="45">
        <v>0</v>
      </c>
      <c r="M151" s="46">
        <v>0</v>
      </c>
      <c r="N151" s="47">
        <f t="shared" si="2"/>
        <v>58160000</v>
      </c>
      <c r="O151" s="48">
        <v>0.02</v>
      </c>
      <c r="P151" s="49"/>
      <c r="Q151" s="50"/>
      <c r="R151" s="51"/>
    </row>
    <row r="152" spans="1:18" ht="17.25" customHeight="1" x14ac:dyDescent="0.25">
      <c r="A152" s="35">
        <v>143</v>
      </c>
      <c r="B152" s="36">
        <v>44951</v>
      </c>
      <c r="C152" s="37">
        <v>44953</v>
      </c>
      <c r="D152" s="38" t="s">
        <v>233</v>
      </c>
      <c r="E152" s="39" t="s">
        <v>593</v>
      </c>
      <c r="F152" s="39" t="s">
        <v>44</v>
      </c>
      <c r="G152" s="40">
        <v>73645000</v>
      </c>
      <c r="H152" s="41">
        <v>45286</v>
      </c>
      <c r="I152" s="42" t="s">
        <v>103</v>
      </c>
      <c r="J152" s="43" t="s">
        <v>375</v>
      </c>
      <c r="K152" s="44">
        <v>0</v>
      </c>
      <c r="L152" s="45">
        <v>0</v>
      </c>
      <c r="M152" s="46">
        <v>0</v>
      </c>
      <c r="N152" s="47">
        <f t="shared" si="2"/>
        <v>73645000</v>
      </c>
      <c r="O152" s="48">
        <v>0.01</v>
      </c>
      <c r="P152" s="49"/>
      <c r="Q152" s="50"/>
      <c r="R152" s="51"/>
    </row>
    <row r="153" spans="1:18" ht="17.25" customHeight="1" x14ac:dyDescent="0.25">
      <c r="A153" s="35">
        <v>144</v>
      </c>
      <c r="B153" s="36">
        <v>44951</v>
      </c>
      <c r="C153" s="37">
        <v>44956</v>
      </c>
      <c r="D153" s="38" t="s">
        <v>233</v>
      </c>
      <c r="E153" s="39" t="s">
        <v>162</v>
      </c>
      <c r="F153" s="39" t="s">
        <v>143</v>
      </c>
      <c r="G153" s="40">
        <v>82800000</v>
      </c>
      <c r="H153" s="41">
        <v>45228</v>
      </c>
      <c r="I153" s="42" t="s">
        <v>103</v>
      </c>
      <c r="J153" s="43" t="s">
        <v>376</v>
      </c>
      <c r="K153" s="44">
        <v>0</v>
      </c>
      <c r="L153" s="45">
        <v>0</v>
      </c>
      <c r="M153" s="46">
        <v>0</v>
      </c>
      <c r="N153" s="47">
        <f t="shared" si="2"/>
        <v>82800000</v>
      </c>
      <c r="O153" s="48">
        <v>0</v>
      </c>
      <c r="P153" s="49"/>
      <c r="Q153" s="50"/>
      <c r="R153" s="51"/>
    </row>
    <row r="154" spans="1:18" ht="17.25" customHeight="1" x14ac:dyDescent="0.25">
      <c r="A154" s="35">
        <v>145</v>
      </c>
      <c r="B154" s="36">
        <v>44951</v>
      </c>
      <c r="C154" s="37">
        <v>44959</v>
      </c>
      <c r="D154" s="38" t="s">
        <v>233</v>
      </c>
      <c r="E154" s="39" t="s">
        <v>91</v>
      </c>
      <c r="F154" s="39" t="s">
        <v>594</v>
      </c>
      <c r="G154" s="40">
        <v>82800000</v>
      </c>
      <c r="H154" s="41">
        <v>45231</v>
      </c>
      <c r="I154" s="42" t="s">
        <v>103</v>
      </c>
      <c r="J154" s="43" t="s">
        <v>377</v>
      </c>
      <c r="K154" s="44">
        <v>0</v>
      </c>
      <c r="L154" s="45">
        <v>0</v>
      </c>
      <c r="M154" s="46">
        <v>0</v>
      </c>
      <c r="N154" s="47">
        <f t="shared" si="2"/>
        <v>82800000</v>
      </c>
      <c r="O154" s="48">
        <v>0</v>
      </c>
      <c r="P154" s="49"/>
      <c r="Q154" s="50"/>
      <c r="R154" s="51"/>
    </row>
    <row r="155" spans="1:18" ht="17.25" customHeight="1" x14ac:dyDescent="0.25">
      <c r="A155" s="35">
        <v>146</v>
      </c>
      <c r="B155" s="36">
        <v>44951</v>
      </c>
      <c r="C155" s="37">
        <v>44956</v>
      </c>
      <c r="D155" s="38" t="s">
        <v>233</v>
      </c>
      <c r="E155" s="39" t="s">
        <v>50</v>
      </c>
      <c r="F155" s="39" t="s">
        <v>595</v>
      </c>
      <c r="G155" s="40">
        <v>47700000</v>
      </c>
      <c r="H155" s="41">
        <v>45228</v>
      </c>
      <c r="I155" s="42" t="s">
        <v>103</v>
      </c>
      <c r="J155" s="43" t="s">
        <v>378</v>
      </c>
      <c r="K155" s="44">
        <v>0</v>
      </c>
      <c r="L155" s="45">
        <v>0</v>
      </c>
      <c r="M155" s="46">
        <v>0</v>
      </c>
      <c r="N155" s="47">
        <f t="shared" si="2"/>
        <v>47700000</v>
      </c>
      <c r="O155" s="48">
        <v>0</v>
      </c>
      <c r="P155" s="49"/>
      <c r="Q155" s="50"/>
      <c r="R155" s="51"/>
    </row>
    <row r="156" spans="1:18" ht="17.25" customHeight="1" x14ac:dyDescent="0.25">
      <c r="A156" s="35">
        <v>147</v>
      </c>
      <c r="B156" s="36">
        <v>44951</v>
      </c>
      <c r="C156" s="37">
        <v>44956</v>
      </c>
      <c r="D156" s="38" t="s">
        <v>233</v>
      </c>
      <c r="E156" s="39" t="s">
        <v>144</v>
      </c>
      <c r="F156" s="39" t="s">
        <v>596</v>
      </c>
      <c r="G156" s="40">
        <v>66950000</v>
      </c>
      <c r="H156" s="41">
        <v>45218</v>
      </c>
      <c r="I156" s="42" t="s">
        <v>103</v>
      </c>
      <c r="J156" s="43" t="s">
        <v>379</v>
      </c>
      <c r="K156" s="44">
        <v>0</v>
      </c>
      <c r="L156" s="45">
        <v>0</v>
      </c>
      <c r="M156" s="46">
        <v>0</v>
      </c>
      <c r="N156" s="47">
        <f t="shared" si="2"/>
        <v>66950000</v>
      </c>
      <c r="O156" s="48">
        <v>0</v>
      </c>
      <c r="P156" s="49"/>
      <c r="Q156" s="50"/>
      <c r="R156" s="51"/>
    </row>
    <row r="157" spans="1:18" ht="17.25" customHeight="1" x14ac:dyDescent="0.25">
      <c r="A157" s="35">
        <v>148</v>
      </c>
      <c r="B157" s="36">
        <v>44951</v>
      </c>
      <c r="C157" s="37">
        <v>44953</v>
      </c>
      <c r="D157" s="38" t="s">
        <v>233</v>
      </c>
      <c r="E157" s="39" t="s">
        <v>229</v>
      </c>
      <c r="F157" s="39" t="s">
        <v>597</v>
      </c>
      <c r="G157" s="40">
        <v>51200000</v>
      </c>
      <c r="H157" s="41">
        <v>45195</v>
      </c>
      <c r="I157" s="42" t="s">
        <v>103</v>
      </c>
      <c r="J157" s="43" t="s">
        <v>380</v>
      </c>
      <c r="K157" s="44">
        <v>0</v>
      </c>
      <c r="L157" s="45">
        <v>0</v>
      </c>
      <c r="M157" s="46">
        <v>0</v>
      </c>
      <c r="N157" s="47">
        <f t="shared" si="2"/>
        <v>51200000</v>
      </c>
      <c r="O157" s="48">
        <v>0.02</v>
      </c>
      <c r="P157" s="49"/>
      <c r="Q157" s="50"/>
      <c r="R157" s="51"/>
    </row>
    <row r="158" spans="1:18" ht="17.25" customHeight="1" x14ac:dyDescent="0.25">
      <c r="A158" s="35">
        <v>149</v>
      </c>
      <c r="B158" s="36">
        <v>44951</v>
      </c>
      <c r="C158" s="37">
        <v>44953</v>
      </c>
      <c r="D158" s="38" t="s">
        <v>233</v>
      </c>
      <c r="E158" s="39" t="s">
        <v>75</v>
      </c>
      <c r="F158" s="39" t="s">
        <v>598</v>
      </c>
      <c r="G158" s="40">
        <v>47700000</v>
      </c>
      <c r="H158" s="41">
        <v>45225</v>
      </c>
      <c r="I158" s="42" t="s">
        <v>103</v>
      </c>
      <c r="J158" s="43" t="s">
        <v>381</v>
      </c>
      <c r="K158" s="44">
        <v>0</v>
      </c>
      <c r="L158" s="45">
        <v>0</v>
      </c>
      <c r="M158" s="46">
        <v>0</v>
      </c>
      <c r="N158" s="47">
        <f t="shared" si="2"/>
        <v>47700000</v>
      </c>
      <c r="O158" s="48">
        <v>0.01</v>
      </c>
      <c r="P158" s="49"/>
      <c r="Q158" s="50"/>
      <c r="R158" s="51"/>
    </row>
    <row r="159" spans="1:18" ht="17.25" customHeight="1" x14ac:dyDescent="0.25">
      <c r="A159" s="35">
        <v>150</v>
      </c>
      <c r="B159" s="36">
        <v>44951</v>
      </c>
      <c r="C159" s="37">
        <v>44953</v>
      </c>
      <c r="D159" s="38" t="s">
        <v>233</v>
      </c>
      <c r="E159" s="39" t="s">
        <v>599</v>
      </c>
      <c r="F159" s="39" t="s">
        <v>600</v>
      </c>
      <c r="G159" s="40">
        <v>59600000</v>
      </c>
      <c r="H159" s="41">
        <v>45195</v>
      </c>
      <c r="I159" s="42" t="s">
        <v>103</v>
      </c>
      <c r="J159" s="43" t="s">
        <v>382</v>
      </c>
      <c r="K159" s="44">
        <v>0</v>
      </c>
      <c r="L159" s="45">
        <v>0</v>
      </c>
      <c r="M159" s="46">
        <v>0</v>
      </c>
      <c r="N159" s="47">
        <f t="shared" si="2"/>
        <v>59600000</v>
      </c>
      <c r="O159" s="48">
        <v>0.02</v>
      </c>
      <c r="P159" s="49"/>
      <c r="Q159" s="50"/>
      <c r="R159" s="51"/>
    </row>
    <row r="160" spans="1:18" ht="17.25" customHeight="1" x14ac:dyDescent="0.25">
      <c r="A160" s="35">
        <v>151</v>
      </c>
      <c r="B160" s="36">
        <v>44950</v>
      </c>
      <c r="C160" s="37">
        <v>44952</v>
      </c>
      <c r="D160" s="38" t="s">
        <v>233</v>
      </c>
      <c r="E160" s="39" t="s">
        <v>87</v>
      </c>
      <c r="F160" s="39" t="s">
        <v>520</v>
      </c>
      <c r="G160" s="40">
        <v>60255000</v>
      </c>
      <c r="H160" s="41">
        <v>45224</v>
      </c>
      <c r="I160" s="42" t="s">
        <v>103</v>
      </c>
      <c r="J160" s="43" t="s">
        <v>383</v>
      </c>
      <c r="K160" s="44">
        <v>0</v>
      </c>
      <c r="L160" s="45">
        <v>0</v>
      </c>
      <c r="M160" s="46">
        <v>0</v>
      </c>
      <c r="N160" s="47">
        <f t="shared" si="2"/>
        <v>60255000</v>
      </c>
      <c r="O160" s="48">
        <v>0.02</v>
      </c>
      <c r="P160" s="49"/>
      <c r="Q160" s="50"/>
      <c r="R160" s="51"/>
    </row>
    <row r="161" spans="1:18" ht="17.25" customHeight="1" x14ac:dyDescent="0.25">
      <c r="A161" s="35">
        <v>152</v>
      </c>
      <c r="B161" s="36">
        <v>44951</v>
      </c>
      <c r="C161" s="37">
        <v>44952</v>
      </c>
      <c r="D161" s="38" t="s">
        <v>233</v>
      </c>
      <c r="E161" s="39" t="s">
        <v>36</v>
      </c>
      <c r="F161" s="39" t="s">
        <v>601</v>
      </c>
      <c r="G161" s="40">
        <v>83430000</v>
      </c>
      <c r="H161" s="41">
        <v>45224</v>
      </c>
      <c r="I161" s="42" t="s">
        <v>103</v>
      </c>
      <c r="J161" s="43" t="s">
        <v>384</v>
      </c>
      <c r="K161" s="44">
        <v>0</v>
      </c>
      <c r="L161" s="45">
        <v>0</v>
      </c>
      <c r="M161" s="46">
        <v>0</v>
      </c>
      <c r="N161" s="47">
        <f t="shared" si="2"/>
        <v>83430000</v>
      </c>
      <c r="O161" s="48">
        <v>0.02</v>
      </c>
      <c r="P161" s="49"/>
      <c r="Q161" s="50"/>
      <c r="R161" s="51"/>
    </row>
    <row r="162" spans="1:18" ht="17.25" customHeight="1" x14ac:dyDescent="0.25">
      <c r="A162" s="35">
        <v>153</v>
      </c>
      <c r="B162" s="36">
        <v>44950</v>
      </c>
      <c r="C162" s="37">
        <v>44952</v>
      </c>
      <c r="D162" s="38" t="s">
        <v>233</v>
      </c>
      <c r="E162" s="39" t="s">
        <v>94</v>
      </c>
      <c r="F162" s="39" t="s">
        <v>520</v>
      </c>
      <c r="G162" s="40">
        <v>60255000</v>
      </c>
      <c r="H162" s="41">
        <v>45224</v>
      </c>
      <c r="I162" s="42" t="s">
        <v>103</v>
      </c>
      <c r="J162" s="43" t="s">
        <v>385</v>
      </c>
      <c r="K162" s="44">
        <v>0</v>
      </c>
      <c r="L162" s="45">
        <v>0</v>
      </c>
      <c r="M162" s="46">
        <v>0</v>
      </c>
      <c r="N162" s="47">
        <f t="shared" si="2"/>
        <v>60255000</v>
      </c>
      <c r="O162" s="48">
        <v>0.02</v>
      </c>
      <c r="P162" s="49"/>
      <c r="Q162" s="50"/>
      <c r="R162" s="51"/>
    </row>
    <row r="163" spans="1:18" ht="17.25" customHeight="1" x14ac:dyDescent="0.25">
      <c r="A163" s="35">
        <v>154</v>
      </c>
      <c r="B163" s="36">
        <v>44951</v>
      </c>
      <c r="C163" s="37">
        <v>44953</v>
      </c>
      <c r="D163" s="38" t="s">
        <v>233</v>
      </c>
      <c r="E163" s="39" t="s">
        <v>95</v>
      </c>
      <c r="F163" s="39" t="s">
        <v>602</v>
      </c>
      <c r="G163" s="40">
        <v>69525000</v>
      </c>
      <c r="H163" s="41">
        <v>45225</v>
      </c>
      <c r="I163" s="42" t="s">
        <v>103</v>
      </c>
      <c r="J163" s="43" t="s">
        <v>386</v>
      </c>
      <c r="K163" s="44">
        <v>0</v>
      </c>
      <c r="L163" s="45">
        <v>0</v>
      </c>
      <c r="M163" s="46">
        <v>0</v>
      </c>
      <c r="N163" s="47">
        <f t="shared" si="2"/>
        <v>69525000</v>
      </c>
      <c r="O163" s="48">
        <v>0.01</v>
      </c>
      <c r="P163" s="49"/>
      <c r="Q163" s="50"/>
      <c r="R163" s="51"/>
    </row>
    <row r="164" spans="1:18" ht="17.25" customHeight="1" x14ac:dyDescent="0.25">
      <c r="A164" s="35">
        <v>155</v>
      </c>
      <c r="B164" s="36">
        <v>44953</v>
      </c>
      <c r="C164" s="37">
        <v>44958</v>
      </c>
      <c r="D164" s="38" t="s">
        <v>234</v>
      </c>
      <c r="E164" s="39" t="s">
        <v>192</v>
      </c>
      <c r="F164" s="39" t="s">
        <v>603</v>
      </c>
      <c r="G164" s="40">
        <v>24903000</v>
      </c>
      <c r="H164" s="41">
        <v>45230</v>
      </c>
      <c r="I164" s="42" t="s">
        <v>103</v>
      </c>
      <c r="J164" s="43" t="s">
        <v>387</v>
      </c>
      <c r="K164" s="44">
        <v>0</v>
      </c>
      <c r="L164" s="45">
        <v>0</v>
      </c>
      <c r="M164" s="46">
        <v>0</v>
      </c>
      <c r="N164" s="47">
        <f t="shared" si="2"/>
        <v>24903000</v>
      </c>
      <c r="O164" s="48">
        <v>0</v>
      </c>
      <c r="P164" s="49"/>
      <c r="Q164" s="50"/>
      <c r="R164" s="51"/>
    </row>
    <row r="165" spans="1:18" ht="17.25" customHeight="1" x14ac:dyDescent="0.25">
      <c r="A165" s="35">
        <v>156</v>
      </c>
      <c r="B165" s="36">
        <v>44951</v>
      </c>
      <c r="C165" s="37">
        <v>44953</v>
      </c>
      <c r="D165" s="38" t="s">
        <v>233</v>
      </c>
      <c r="E165" s="39" t="s">
        <v>118</v>
      </c>
      <c r="F165" s="39" t="s">
        <v>604</v>
      </c>
      <c r="G165" s="40">
        <v>108000000</v>
      </c>
      <c r="H165" s="41">
        <v>45225</v>
      </c>
      <c r="I165" s="42" t="s">
        <v>103</v>
      </c>
      <c r="J165" s="43" t="s">
        <v>388</v>
      </c>
      <c r="K165" s="44">
        <v>0</v>
      </c>
      <c r="L165" s="45">
        <v>0</v>
      </c>
      <c r="M165" s="46">
        <v>0</v>
      </c>
      <c r="N165" s="47">
        <f t="shared" si="2"/>
        <v>108000000</v>
      </c>
      <c r="O165" s="48">
        <v>0.01</v>
      </c>
      <c r="P165" s="49"/>
      <c r="Q165" s="50"/>
      <c r="R165" s="51"/>
    </row>
    <row r="166" spans="1:18" ht="17.25" customHeight="1" x14ac:dyDescent="0.25">
      <c r="A166" s="35">
        <v>157</v>
      </c>
      <c r="B166" s="36">
        <v>44951</v>
      </c>
      <c r="C166" s="37">
        <v>44956</v>
      </c>
      <c r="D166" s="38" t="s">
        <v>234</v>
      </c>
      <c r="E166" s="39" t="s">
        <v>137</v>
      </c>
      <c r="F166" s="39" t="s">
        <v>121</v>
      </c>
      <c r="G166" s="40">
        <v>27500000</v>
      </c>
      <c r="H166" s="41">
        <v>45289</v>
      </c>
      <c r="I166" s="42" t="s">
        <v>103</v>
      </c>
      <c r="J166" s="43" t="s">
        <v>389</v>
      </c>
      <c r="K166" s="44">
        <v>0</v>
      </c>
      <c r="L166" s="45">
        <v>0</v>
      </c>
      <c r="M166" s="46">
        <v>0</v>
      </c>
      <c r="N166" s="47">
        <f t="shared" si="2"/>
        <v>27500000</v>
      </c>
      <c r="O166" s="48">
        <v>0</v>
      </c>
      <c r="P166" s="49"/>
      <c r="Q166" s="50"/>
      <c r="R166" s="51"/>
    </row>
    <row r="167" spans="1:18" ht="17.25" customHeight="1" x14ac:dyDescent="0.25">
      <c r="A167" s="35">
        <v>158</v>
      </c>
      <c r="B167" s="36">
        <v>44952</v>
      </c>
      <c r="C167" s="37">
        <v>44956</v>
      </c>
      <c r="D167" s="38" t="s">
        <v>234</v>
      </c>
      <c r="E167" s="39" t="s">
        <v>51</v>
      </c>
      <c r="F167" s="39" t="s">
        <v>49</v>
      </c>
      <c r="G167" s="40">
        <v>37389000</v>
      </c>
      <c r="H167" s="41">
        <v>45289</v>
      </c>
      <c r="I167" s="42" t="s">
        <v>103</v>
      </c>
      <c r="J167" s="43" t="s">
        <v>390</v>
      </c>
      <c r="K167" s="44">
        <v>0</v>
      </c>
      <c r="L167" s="45">
        <v>0</v>
      </c>
      <c r="M167" s="46">
        <v>0</v>
      </c>
      <c r="N167" s="47">
        <f t="shared" si="2"/>
        <v>37389000</v>
      </c>
      <c r="O167" s="48">
        <v>0</v>
      </c>
      <c r="P167" s="49"/>
      <c r="Q167" s="50"/>
      <c r="R167" s="51"/>
    </row>
    <row r="168" spans="1:18" ht="17.25" customHeight="1" x14ac:dyDescent="0.25">
      <c r="A168" s="35">
        <v>159</v>
      </c>
      <c r="B168" s="36">
        <v>44952</v>
      </c>
      <c r="C168" s="37">
        <v>44956</v>
      </c>
      <c r="D168" s="38" t="s">
        <v>233</v>
      </c>
      <c r="E168" s="39" t="s">
        <v>136</v>
      </c>
      <c r="F168" s="39" t="s">
        <v>53</v>
      </c>
      <c r="G168" s="40">
        <v>62881500</v>
      </c>
      <c r="H168" s="41">
        <v>45289</v>
      </c>
      <c r="I168" s="42" t="s">
        <v>103</v>
      </c>
      <c r="J168" s="43" t="s">
        <v>391</v>
      </c>
      <c r="K168" s="44">
        <v>0</v>
      </c>
      <c r="L168" s="45">
        <v>0</v>
      </c>
      <c r="M168" s="46">
        <v>0</v>
      </c>
      <c r="N168" s="47">
        <f t="shared" si="2"/>
        <v>62881500</v>
      </c>
      <c r="O168" s="48">
        <v>0</v>
      </c>
      <c r="P168" s="49"/>
      <c r="Q168" s="50"/>
      <c r="R168" s="51"/>
    </row>
    <row r="169" spans="1:18" ht="17.25" customHeight="1" x14ac:dyDescent="0.25">
      <c r="A169" s="35">
        <v>160</v>
      </c>
      <c r="B169" s="36">
        <v>44952</v>
      </c>
      <c r="C169" s="37">
        <v>44958</v>
      </c>
      <c r="D169" s="38" t="s">
        <v>233</v>
      </c>
      <c r="E169" s="39" t="s">
        <v>161</v>
      </c>
      <c r="F169" s="39" t="s">
        <v>53</v>
      </c>
      <c r="G169" s="40">
        <v>62881500</v>
      </c>
      <c r="H169" s="41">
        <v>45290</v>
      </c>
      <c r="I169" s="42" t="s">
        <v>103</v>
      </c>
      <c r="J169" s="43" t="s">
        <v>392</v>
      </c>
      <c r="K169" s="44">
        <v>0</v>
      </c>
      <c r="L169" s="45">
        <v>0</v>
      </c>
      <c r="M169" s="46">
        <v>0</v>
      </c>
      <c r="N169" s="47">
        <f t="shared" si="2"/>
        <v>62881500</v>
      </c>
      <c r="O169" s="48">
        <v>0</v>
      </c>
      <c r="P169" s="49"/>
      <c r="Q169" s="50"/>
      <c r="R169" s="51"/>
    </row>
    <row r="170" spans="1:18" ht="17.25" customHeight="1" x14ac:dyDescent="0.25">
      <c r="A170" s="35">
        <v>161</v>
      </c>
      <c r="B170" s="36">
        <v>44951</v>
      </c>
      <c r="C170" s="37">
        <v>44953</v>
      </c>
      <c r="D170" s="38" t="s">
        <v>233</v>
      </c>
      <c r="E170" s="39" t="s">
        <v>55</v>
      </c>
      <c r="F170" s="39" t="s">
        <v>605</v>
      </c>
      <c r="G170" s="40">
        <v>47700000</v>
      </c>
      <c r="H170" s="41">
        <v>45225</v>
      </c>
      <c r="I170" s="42" t="s">
        <v>103</v>
      </c>
      <c r="J170" s="43" t="s">
        <v>393</v>
      </c>
      <c r="K170" s="44">
        <v>0</v>
      </c>
      <c r="L170" s="45">
        <v>0</v>
      </c>
      <c r="M170" s="46">
        <v>0</v>
      </c>
      <c r="N170" s="47">
        <f t="shared" si="2"/>
        <v>47700000</v>
      </c>
      <c r="O170" s="48">
        <v>0.01</v>
      </c>
      <c r="P170" s="49"/>
      <c r="Q170" s="50"/>
      <c r="R170" s="51"/>
    </row>
    <row r="171" spans="1:18" ht="17.25" customHeight="1" x14ac:dyDescent="0.25">
      <c r="A171" s="35">
        <v>162</v>
      </c>
      <c r="B171" s="36">
        <v>44952</v>
      </c>
      <c r="C171" s="37">
        <v>44958</v>
      </c>
      <c r="D171" s="38" t="s">
        <v>233</v>
      </c>
      <c r="E171" s="39" t="s">
        <v>203</v>
      </c>
      <c r="F171" s="39" t="s">
        <v>606</v>
      </c>
      <c r="G171" s="40">
        <v>83430000</v>
      </c>
      <c r="H171" s="41">
        <v>45230</v>
      </c>
      <c r="I171" s="42" t="s">
        <v>103</v>
      </c>
      <c r="J171" s="43" t="s">
        <v>394</v>
      </c>
      <c r="K171" s="44">
        <v>0</v>
      </c>
      <c r="L171" s="45">
        <v>0</v>
      </c>
      <c r="M171" s="46">
        <v>0</v>
      </c>
      <c r="N171" s="47">
        <f t="shared" si="2"/>
        <v>83430000</v>
      </c>
      <c r="O171" s="48">
        <v>0</v>
      </c>
      <c r="P171" s="49"/>
      <c r="Q171" s="50"/>
      <c r="R171" s="51"/>
    </row>
    <row r="172" spans="1:18" ht="17.25" customHeight="1" x14ac:dyDescent="0.25">
      <c r="A172" s="35">
        <v>163</v>
      </c>
      <c r="B172" s="36">
        <v>44952</v>
      </c>
      <c r="C172" s="37">
        <v>44958</v>
      </c>
      <c r="D172" s="38" t="s">
        <v>233</v>
      </c>
      <c r="E172" s="39" t="s">
        <v>32</v>
      </c>
      <c r="F172" s="39" t="s">
        <v>607</v>
      </c>
      <c r="G172" s="40">
        <v>61840000</v>
      </c>
      <c r="H172" s="41">
        <v>45199</v>
      </c>
      <c r="I172" s="42" t="s">
        <v>103</v>
      </c>
      <c r="J172" s="43" t="s">
        <v>395</v>
      </c>
      <c r="K172" s="44">
        <v>0</v>
      </c>
      <c r="L172" s="45">
        <v>0</v>
      </c>
      <c r="M172" s="46">
        <v>0</v>
      </c>
      <c r="N172" s="47">
        <f t="shared" si="2"/>
        <v>61840000</v>
      </c>
      <c r="O172" s="48">
        <v>0</v>
      </c>
      <c r="P172" s="49"/>
      <c r="Q172" s="50"/>
      <c r="R172" s="51"/>
    </row>
    <row r="173" spans="1:18" ht="17.25" customHeight="1" x14ac:dyDescent="0.25">
      <c r="A173" s="35">
        <v>164</v>
      </c>
      <c r="B173" s="36">
        <v>44951</v>
      </c>
      <c r="C173" s="37">
        <v>44953</v>
      </c>
      <c r="D173" s="38" t="s">
        <v>233</v>
      </c>
      <c r="E173" s="39" t="s">
        <v>15</v>
      </c>
      <c r="F173" s="39" t="s">
        <v>608</v>
      </c>
      <c r="G173" s="40">
        <v>83430000</v>
      </c>
      <c r="H173" s="41">
        <v>45225</v>
      </c>
      <c r="I173" s="42" t="s">
        <v>103</v>
      </c>
      <c r="J173" s="43" t="s">
        <v>396</v>
      </c>
      <c r="K173" s="44">
        <v>0</v>
      </c>
      <c r="L173" s="45">
        <v>0</v>
      </c>
      <c r="M173" s="46">
        <v>0</v>
      </c>
      <c r="N173" s="47">
        <f t="shared" si="2"/>
        <v>83430000</v>
      </c>
      <c r="O173" s="48">
        <v>0.01</v>
      </c>
      <c r="P173" s="49"/>
      <c r="Q173" s="50"/>
      <c r="R173" s="51"/>
    </row>
    <row r="174" spans="1:18" ht="17.25" customHeight="1" x14ac:dyDescent="0.25">
      <c r="A174" s="35">
        <v>165</v>
      </c>
      <c r="B174" s="36">
        <v>44951</v>
      </c>
      <c r="C174" s="37">
        <v>44956</v>
      </c>
      <c r="D174" s="38" t="s">
        <v>233</v>
      </c>
      <c r="E174" s="39" t="s">
        <v>195</v>
      </c>
      <c r="F174" s="39" t="s">
        <v>609</v>
      </c>
      <c r="G174" s="40">
        <v>47700000</v>
      </c>
      <c r="H174" s="41">
        <v>45228</v>
      </c>
      <c r="I174" s="42" t="s">
        <v>103</v>
      </c>
      <c r="J174" s="43" t="s">
        <v>397</v>
      </c>
      <c r="K174" s="44">
        <v>0</v>
      </c>
      <c r="L174" s="45">
        <v>0</v>
      </c>
      <c r="M174" s="46">
        <v>0</v>
      </c>
      <c r="N174" s="47">
        <f t="shared" si="2"/>
        <v>47700000</v>
      </c>
      <c r="O174" s="48">
        <v>0</v>
      </c>
      <c r="P174" s="49"/>
      <c r="Q174" s="50"/>
      <c r="R174" s="51"/>
    </row>
    <row r="175" spans="1:18" ht="17.25" customHeight="1" x14ac:dyDescent="0.25">
      <c r="A175" s="35">
        <v>167</v>
      </c>
      <c r="B175" s="36">
        <v>44952</v>
      </c>
      <c r="C175" s="37">
        <v>44953</v>
      </c>
      <c r="D175" s="38" t="s">
        <v>233</v>
      </c>
      <c r="E175" s="39" t="s">
        <v>159</v>
      </c>
      <c r="F175" s="39" t="s">
        <v>610</v>
      </c>
      <c r="G175" s="40">
        <v>104500000</v>
      </c>
      <c r="H175" s="41">
        <v>45286</v>
      </c>
      <c r="I175" s="42" t="s">
        <v>103</v>
      </c>
      <c r="J175" s="43" t="s">
        <v>398</v>
      </c>
      <c r="K175" s="44">
        <v>0</v>
      </c>
      <c r="L175" s="45">
        <v>0</v>
      </c>
      <c r="M175" s="46">
        <v>0</v>
      </c>
      <c r="N175" s="47">
        <f t="shared" si="2"/>
        <v>104500000</v>
      </c>
      <c r="O175" s="48">
        <v>0.01</v>
      </c>
      <c r="P175" s="49"/>
      <c r="Q175" s="50"/>
      <c r="R175" s="51"/>
    </row>
    <row r="176" spans="1:18" ht="17.25" customHeight="1" x14ac:dyDescent="0.25">
      <c r="A176" s="35">
        <v>168</v>
      </c>
      <c r="B176" s="36">
        <v>44952</v>
      </c>
      <c r="C176" s="37">
        <v>44953</v>
      </c>
      <c r="D176" s="38" t="s">
        <v>233</v>
      </c>
      <c r="E176" s="39" t="s">
        <v>59</v>
      </c>
      <c r="F176" s="39" t="s">
        <v>500</v>
      </c>
      <c r="G176" s="40">
        <v>58300000</v>
      </c>
      <c r="H176" s="41">
        <v>45286</v>
      </c>
      <c r="I176" s="42" t="s">
        <v>103</v>
      </c>
      <c r="J176" s="43" t="s">
        <v>399</v>
      </c>
      <c r="K176" s="44">
        <v>0</v>
      </c>
      <c r="L176" s="45">
        <v>0</v>
      </c>
      <c r="M176" s="46">
        <v>0</v>
      </c>
      <c r="N176" s="47">
        <f t="shared" si="2"/>
        <v>58300000</v>
      </c>
      <c r="O176" s="48">
        <v>0.01</v>
      </c>
      <c r="P176" s="49"/>
      <c r="Q176" s="50"/>
      <c r="R176" s="51"/>
    </row>
    <row r="177" spans="1:18" ht="17.25" customHeight="1" x14ac:dyDescent="0.25">
      <c r="A177" s="35">
        <v>169</v>
      </c>
      <c r="B177" s="36">
        <v>44952</v>
      </c>
      <c r="C177" s="37">
        <v>44953</v>
      </c>
      <c r="D177" s="38" t="s">
        <v>233</v>
      </c>
      <c r="E177" s="39" t="s">
        <v>122</v>
      </c>
      <c r="F177" s="39" t="s">
        <v>500</v>
      </c>
      <c r="G177" s="40">
        <v>58300000</v>
      </c>
      <c r="H177" s="41">
        <v>45286</v>
      </c>
      <c r="I177" s="42" t="s">
        <v>103</v>
      </c>
      <c r="J177" s="43" t="s">
        <v>400</v>
      </c>
      <c r="K177" s="44">
        <v>0</v>
      </c>
      <c r="L177" s="45">
        <v>0</v>
      </c>
      <c r="M177" s="46">
        <v>0</v>
      </c>
      <c r="N177" s="47">
        <f t="shared" si="2"/>
        <v>58300000</v>
      </c>
      <c r="O177" s="48">
        <v>0.01</v>
      </c>
      <c r="P177" s="49"/>
      <c r="Q177" s="50"/>
      <c r="R177" s="51"/>
    </row>
    <row r="178" spans="1:18" ht="17.25" customHeight="1" x14ac:dyDescent="0.25">
      <c r="A178" s="35">
        <v>170</v>
      </c>
      <c r="B178" s="36">
        <v>44952</v>
      </c>
      <c r="C178" s="37">
        <v>44953</v>
      </c>
      <c r="D178" s="38" t="s">
        <v>233</v>
      </c>
      <c r="E178" s="39" t="s">
        <v>108</v>
      </c>
      <c r="F178" s="39" t="s">
        <v>499</v>
      </c>
      <c r="G178" s="40">
        <v>67980000</v>
      </c>
      <c r="H178" s="41">
        <v>45286</v>
      </c>
      <c r="I178" s="42" t="s">
        <v>103</v>
      </c>
      <c r="J178" s="43" t="s">
        <v>401</v>
      </c>
      <c r="K178" s="44">
        <v>0</v>
      </c>
      <c r="L178" s="45">
        <v>0</v>
      </c>
      <c r="M178" s="46">
        <v>0</v>
      </c>
      <c r="N178" s="47">
        <f t="shared" si="2"/>
        <v>67980000</v>
      </c>
      <c r="O178" s="48">
        <v>0.01</v>
      </c>
      <c r="P178" s="49"/>
      <c r="Q178" s="50"/>
      <c r="R178" s="51"/>
    </row>
    <row r="179" spans="1:18" ht="17.25" customHeight="1" x14ac:dyDescent="0.25">
      <c r="A179" s="35">
        <v>171</v>
      </c>
      <c r="B179" s="36">
        <v>44952</v>
      </c>
      <c r="C179" s="37">
        <v>44953</v>
      </c>
      <c r="D179" s="38" t="s">
        <v>233</v>
      </c>
      <c r="E179" s="39" t="s">
        <v>186</v>
      </c>
      <c r="F179" s="39" t="s">
        <v>499</v>
      </c>
      <c r="G179" s="40">
        <v>67980000</v>
      </c>
      <c r="H179" s="41">
        <v>45286</v>
      </c>
      <c r="I179" s="42" t="s">
        <v>103</v>
      </c>
      <c r="J179" s="43" t="s">
        <v>402</v>
      </c>
      <c r="K179" s="44">
        <v>0</v>
      </c>
      <c r="L179" s="45">
        <v>0</v>
      </c>
      <c r="M179" s="46">
        <v>0</v>
      </c>
      <c r="N179" s="47">
        <f t="shared" si="2"/>
        <v>67980000</v>
      </c>
      <c r="O179" s="48">
        <v>0.01</v>
      </c>
      <c r="P179" s="49"/>
      <c r="Q179" s="50"/>
      <c r="R179" s="51"/>
    </row>
    <row r="180" spans="1:18" ht="17.25" customHeight="1" x14ac:dyDescent="0.25">
      <c r="A180" s="35">
        <v>172</v>
      </c>
      <c r="B180" s="36">
        <v>44952</v>
      </c>
      <c r="C180" s="37">
        <v>44953</v>
      </c>
      <c r="D180" s="38" t="s">
        <v>233</v>
      </c>
      <c r="E180" s="39" t="s">
        <v>178</v>
      </c>
      <c r="F180" s="39" t="s">
        <v>500</v>
      </c>
      <c r="G180" s="40">
        <v>58300000</v>
      </c>
      <c r="H180" s="41">
        <v>45286</v>
      </c>
      <c r="I180" s="42" t="s">
        <v>103</v>
      </c>
      <c r="J180" s="43" t="s">
        <v>403</v>
      </c>
      <c r="K180" s="44">
        <v>0</v>
      </c>
      <c r="L180" s="45">
        <v>0</v>
      </c>
      <c r="M180" s="46">
        <v>0</v>
      </c>
      <c r="N180" s="47">
        <f t="shared" si="2"/>
        <v>58300000</v>
      </c>
      <c r="O180" s="48">
        <v>0.01</v>
      </c>
      <c r="P180" s="49"/>
      <c r="Q180" s="50"/>
      <c r="R180" s="51"/>
    </row>
    <row r="181" spans="1:18" ht="17.25" customHeight="1" x14ac:dyDescent="0.25">
      <c r="A181" s="35">
        <v>173</v>
      </c>
      <c r="B181" s="36">
        <v>44952</v>
      </c>
      <c r="C181" s="37">
        <v>44953</v>
      </c>
      <c r="D181" s="38" t="s">
        <v>233</v>
      </c>
      <c r="E181" s="39" t="s">
        <v>176</v>
      </c>
      <c r="F181" s="39" t="s">
        <v>611</v>
      </c>
      <c r="G181" s="40">
        <v>58300000</v>
      </c>
      <c r="H181" s="41">
        <v>45286</v>
      </c>
      <c r="I181" s="42" t="s">
        <v>103</v>
      </c>
      <c r="J181" s="43" t="s">
        <v>404</v>
      </c>
      <c r="K181" s="44">
        <v>0</v>
      </c>
      <c r="L181" s="45">
        <v>0</v>
      </c>
      <c r="M181" s="46">
        <v>0</v>
      </c>
      <c r="N181" s="47">
        <f t="shared" si="2"/>
        <v>58300000</v>
      </c>
      <c r="O181" s="48">
        <v>0.01</v>
      </c>
      <c r="P181" s="49"/>
      <c r="Q181" s="50"/>
      <c r="R181" s="51"/>
    </row>
    <row r="182" spans="1:18" ht="17.25" customHeight="1" x14ac:dyDescent="0.25">
      <c r="A182" s="35">
        <v>174</v>
      </c>
      <c r="B182" s="36">
        <v>44952</v>
      </c>
      <c r="C182" s="37">
        <v>44956</v>
      </c>
      <c r="D182" s="38" t="s">
        <v>233</v>
      </c>
      <c r="E182" s="39" t="s">
        <v>124</v>
      </c>
      <c r="F182" s="39" t="s">
        <v>487</v>
      </c>
      <c r="G182" s="40">
        <v>80300000</v>
      </c>
      <c r="H182" s="41">
        <v>45289</v>
      </c>
      <c r="I182" s="42" t="s">
        <v>103</v>
      </c>
      <c r="J182" s="43" t="s">
        <v>405</v>
      </c>
      <c r="K182" s="44">
        <v>0</v>
      </c>
      <c r="L182" s="45">
        <v>0</v>
      </c>
      <c r="M182" s="46">
        <v>0</v>
      </c>
      <c r="N182" s="47">
        <f t="shared" si="2"/>
        <v>80300000</v>
      </c>
      <c r="O182" s="48">
        <v>0</v>
      </c>
      <c r="P182" s="49"/>
      <c r="Q182" s="50"/>
      <c r="R182" s="51"/>
    </row>
    <row r="183" spans="1:18" ht="17.25" customHeight="1" x14ac:dyDescent="0.25">
      <c r="A183" s="35">
        <v>175</v>
      </c>
      <c r="B183" s="36">
        <v>44952</v>
      </c>
      <c r="C183" s="37">
        <v>44956</v>
      </c>
      <c r="D183" s="38" t="s">
        <v>233</v>
      </c>
      <c r="E183" s="39" t="s">
        <v>110</v>
      </c>
      <c r="F183" s="39" t="s">
        <v>487</v>
      </c>
      <c r="G183" s="40">
        <v>80300000</v>
      </c>
      <c r="H183" s="41">
        <v>45289</v>
      </c>
      <c r="I183" s="42" t="s">
        <v>103</v>
      </c>
      <c r="J183" s="43" t="s">
        <v>406</v>
      </c>
      <c r="K183" s="44">
        <v>0</v>
      </c>
      <c r="L183" s="45">
        <v>0</v>
      </c>
      <c r="M183" s="46">
        <v>0</v>
      </c>
      <c r="N183" s="47">
        <f t="shared" si="2"/>
        <v>80300000</v>
      </c>
      <c r="O183" s="48">
        <v>0</v>
      </c>
      <c r="P183" s="49"/>
      <c r="Q183" s="50"/>
      <c r="R183" s="51"/>
    </row>
    <row r="184" spans="1:18" ht="17.25" customHeight="1" x14ac:dyDescent="0.25">
      <c r="A184" s="35">
        <v>176</v>
      </c>
      <c r="B184" s="36">
        <v>44953</v>
      </c>
      <c r="C184" s="37">
        <v>44958</v>
      </c>
      <c r="D184" s="38" t="s">
        <v>233</v>
      </c>
      <c r="E184" s="39" t="s">
        <v>213</v>
      </c>
      <c r="F184" s="39" t="s">
        <v>612</v>
      </c>
      <c r="G184" s="40">
        <v>47700000</v>
      </c>
      <c r="H184" s="41">
        <v>45230</v>
      </c>
      <c r="I184" s="42" t="s">
        <v>103</v>
      </c>
      <c r="J184" s="43" t="s">
        <v>407</v>
      </c>
      <c r="K184" s="44">
        <v>0</v>
      </c>
      <c r="L184" s="45">
        <v>0</v>
      </c>
      <c r="M184" s="46">
        <v>0</v>
      </c>
      <c r="N184" s="47">
        <f t="shared" si="2"/>
        <v>47700000</v>
      </c>
      <c r="O184" s="48">
        <v>0</v>
      </c>
      <c r="P184" s="49"/>
      <c r="Q184" s="50"/>
      <c r="R184" s="51"/>
    </row>
    <row r="185" spans="1:18" ht="17.25" customHeight="1" x14ac:dyDescent="0.25">
      <c r="A185" s="35">
        <v>177</v>
      </c>
      <c r="B185" s="36">
        <v>44952</v>
      </c>
      <c r="C185" s="37">
        <v>44956</v>
      </c>
      <c r="D185" s="38" t="s">
        <v>233</v>
      </c>
      <c r="E185" s="39" t="s">
        <v>46</v>
      </c>
      <c r="F185" s="39" t="s">
        <v>613</v>
      </c>
      <c r="G185" s="40">
        <v>64890000</v>
      </c>
      <c r="H185" s="41">
        <v>45167</v>
      </c>
      <c r="I185" s="42" t="s">
        <v>103</v>
      </c>
      <c r="J185" s="43" t="s">
        <v>408</v>
      </c>
      <c r="K185" s="44">
        <v>0</v>
      </c>
      <c r="L185" s="45">
        <v>0</v>
      </c>
      <c r="M185" s="46">
        <v>0</v>
      </c>
      <c r="N185" s="47">
        <f t="shared" si="2"/>
        <v>64890000</v>
      </c>
      <c r="O185" s="48">
        <v>0</v>
      </c>
      <c r="P185" s="49"/>
      <c r="Q185" s="50"/>
      <c r="R185" s="51"/>
    </row>
    <row r="186" spans="1:18" ht="17.25" customHeight="1" x14ac:dyDescent="0.25">
      <c r="A186" s="35">
        <v>178</v>
      </c>
      <c r="B186" s="36">
        <v>44952</v>
      </c>
      <c r="C186" s="37">
        <v>44953</v>
      </c>
      <c r="D186" s="38" t="s">
        <v>234</v>
      </c>
      <c r="E186" s="39" t="s">
        <v>48</v>
      </c>
      <c r="F186" s="39" t="s">
        <v>614</v>
      </c>
      <c r="G186" s="40">
        <v>36000000</v>
      </c>
      <c r="H186" s="41">
        <v>45195</v>
      </c>
      <c r="I186" s="42" t="s">
        <v>103</v>
      </c>
      <c r="J186" s="43" t="s">
        <v>409</v>
      </c>
      <c r="K186" s="44">
        <v>0</v>
      </c>
      <c r="L186" s="45">
        <v>0</v>
      </c>
      <c r="M186" s="46">
        <v>0</v>
      </c>
      <c r="N186" s="47">
        <f t="shared" si="2"/>
        <v>36000000</v>
      </c>
      <c r="O186" s="48">
        <v>0.02</v>
      </c>
      <c r="P186" s="49"/>
      <c r="Q186" s="50"/>
      <c r="R186" s="51"/>
    </row>
    <row r="187" spans="1:18" ht="17.25" customHeight="1" x14ac:dyDescent="0.25">
      <c r="A187" s="35">
        <v>179</v>
      </c>
      <c r="B187" s="36">
        <v>44953</v>
      </c>
      <c r="C187" s="37">
        <v>44959</v>
      </c>
      <c r="D187" s="38" t="s">
        <v>233</v>
      </c>
      <c r="E187" s="39" t="s">
        <v>147</v>
      </c>
      <c r="F187" s="39" t="s">
        <v>37</v>
      </c>
      <c r="G187" s="40">
        <v>62881500</v>
      </c>
      <c r="H187" s="41">
        <v>45292</v>
      </c>
      <c r="I187" s="42" t="s">
        <v>103</v>
      </c>
      <c r="J187" s="43" t="s">
        <v>410</v>
      </c>
      <c r="K187" s="44">
        <v>0</v>
      </c>
      <c r="L187" s="45">
        <v>0</v>
      </c>
      <c r="M187" s="46">
        <v>0</v>
      </c>
      <c r="N187" s="47">
        <f t="shared" si="2"/>
        <v>62881500</v>
      </c>
      <c r="O187" s="48">
        <v>0</v>
      </c>
      <c r="P187" s="49"/>
      <c r="Q187" s="50"/>
      <c r="R187" s="51"/>
    </row>
    <row r="188" spans="1:18" ht="17.25" customHeight="1" x14ac:dyDescent="0.25">
      <c r="A188" s="35">
        <v>180</v>
      </c>
      <c r="B188" s="36">
        <v>44952</v>
      </c>
      <c r="C188" s="37">
        <v>44959</v>
      </c>
      <c r="D188" s="38" t="s">
        <v>233</v>
      </c>
      <c r="E188" s="39" t="s">
        <v>98</v>
      </c>
      <c r="F188" s="39" t="s">
        <v>615</v>
      </c>
      <c r="G188" s="40">
        <v>94039000</v>
      </c>
      <c r="H188" s="41">
        <v>45292</v>
      </c>
      <c r="I188" s="42" t="s">
        <v>103</v>
      </c>
      <c r="J188" s="43" t="s">
        <v>411</v>
      </c>
      <c r="K188" s="44">
        <v>0</v>
      </c>
      <c r="L188" s="45">
        <v>0</v>
      </c>
      <c r="M188" s="46">
        <v>0</v>
      </c>
      <c r="N188" s="47">
        <f t="shared" si="2"/>
        <v>94039000</v>
      </c>
      <c r="O188" s="48">
        <v>0</v>
      </c>
      <c r="P188" s="49"/>
      <c r="Q188" s="50"/>
      <c r="R188" s="51"/>
    </row>
    <row r="189" spans="1:18" ht="17.25" customHeight="1" x14ac:dyDescent="0.25">
      <c r="A189" s="35">
        <v>181</v>
      </c>
      <c r="B189" s="36">
        <v>44953</v>
      </c>
      <c r="C189" s="37">
        <v>44959</v>
      </c>
      <c r="D189" s="38" t="s">
        <v>233</v>
      </c>
      <c r="E189" s="39" t="s">
        <v>616</v>
      </c>
      <c r="F189" s="39" t="s">
        <v>74</v>
      </c>
      <c r="G189" s="40">
        <v>62881500</v>
      </c>
      <c r="H189" s="41">
        <v>45292</v>
      </c>
      <c r="I189" s="42" t="s">
        <v>103</v>
      </c>
      <c r="J189" s="43" t="s">
        <v>412</v>
      </c>
      <c r="K189" s="44">
        <v>0</v>
      </c>
      <c r="L189" s="45">
        <v>0</v>
      </c>
      <c r="M189" s="46">
        <v>0</v>
      </c>
      <c r="N189" s="47">
        <f t="shared" si="2"/>
        <v>62881500</v>
      </c>
      <c r="O189" s="48">
        <v>0</v>
      </c>
      <c r="P189" s="49"/>
      <c r="Q189" s="50"/>
      <c r="R189" s="51"/>
    </row>
    <row r="190" spans="1:18" ht="17.25" customHeight="1" x14ac:dyDescent="0.25">
      <c r="A190" s="35">
        <v>183</v>
      </c>
      <c r="B190" s="36">
        <v>44952</v>
      </c>
      <c r="C190" s="37">
        <v>44959</v>
      </c>
      <c r="D190" s="38" t="s">
        <v>233</v>
      </c>
      <c r="E190" s="39" t="s">
        <v>148</v>
      </c>
      <c r="F190" s="39" t="s">
        <v>61</v>
      </c>
      <c r="G190" s="40">
        <v>62881500</v>
      </c>
      <c r="H190" s="41">
        <v>45292</v>
      </c>
      <c r="I190" s="42" t="s">
        <v>103</v>
      </c>
      <c r="J190" s="43" t="s">
        <v>413</v>
      </c>
      <c r="K190" s="44">
        <v>0</v>
      </c>
      <c r="L190" s="45">
        <v>0</v>
      </c>
      <c r="M190" s="46">
        <v>0</v>
      </c>
      <c r="N190" s="47">
        <f t="shared" si="2"/>
        <v>62881500</v>
      </c>
      <c r="O190" s="48">
        <v>0</v>
      </c>
      <c r="P190" s="49"/>
      <c r="Q190" s="50"/>
      <c r="R190" s="51"/>
    </row>
    <row r="191" spans="1:18" ht="17.25" customHeight="1" x14ac:dyDescent="0.25">
      <c r="A191" s="35">
        <v>184</v>
      </c>
      <c r="B191" s="36">
        <v>44956</v>
      </c>
      <c r="C191" s="37">
        <v>44959</v>
      </c>
      <c r="D191" s="38" t="s">
        <v>233</v>
      </c>
      <c r="E191" s="39" t="s">
        <v>617</v>
      </c>
      <c r="F191" s="39" t="s">
        <v>618</v>
      </c>
      <c r="G191" s="40">
        <v>62881500</v>
      </c>
      <c r="H191" s="41">
        <v>45292</v>
      </c>
      <c r="I191" s="42" t="s">
        <v>103</v>
      </c>
      <c r="J191" s="43" t="s">
        <v>414</v>
      </c>
      <c r="K191" s="44">
        <v>0</v>
      </c>
      <c r="L191" s="45">
        <v>0</v>
      </c>
      <c r="M191" s="46">
        <v>0</v>
      </c>
      <c r="N191" s="47">
        <f t="shared" si="2"/>
        <v>62881500</v>
      </c>
      <c r="O191" s="48">
        <v>0</v>
      </c>
      <c r="P191" s="49"/>
      <c r="Q191" s="50"/>
      <c r="R191" s="51"/>
    </row>
    <row r="192" spans="1:18" ht="17.25" customHeight="1" x14ac:dyDescent="0.25">
      <c r="A192" s="35">
        <v>185</v>
      </c>
      <c r="B192" s="36">
        <v>44952</v>
      </c>
      <c r="C192" s="37">
        <v>44959</v>
      </c>
      <c r="D192" s="38" t="s">
        <v>233</v>
      </c>
      <c r="E192" s="39" t="s">
        <v>82</v>
      </c>
      <c r="F192" s="39" t="s">
        <v>619</v>
      </c>
      <c r="G192" s="40">
        <v>62881500</v>
      </c>
      <c r="H192" s="41">
        <v>45292</v>
      </c>
      <c r="I192" s="42" t="s">
        <v>103</v>
      </c>
      <c r="J192" s="43" t="s">
        <v>415</v>
      </c>
      <c r="K192" s="44">
        <v>0</v>
      </c>
      <c r="L192" s="45">
        <v>0</v>
      </c>
      <c r="M192" s="46">
        <v>0</v>
      </c>
      <c r="N192" s="47">
        <f t="shared" si="2"/>
        <v>62881500</v>
      </c>
      <c r="O192" s="48">
        <v>0</v>
      </c>
      <c r="P192" s="49"/>
      <c r="Q192" s="50"/>
      <c r="R192" s="51"/>
    </row>
    <row r="193" spans="1:18" ht="17.25" customHeight="1" x14ac:dyDescent="0.25">
      <c r="A193" s="35">
        <v>186</v>
      </c>
      <c r="B193" s="36">
        <v>44952</v>
      </c>
      <c r="C193" s="37">
        <v>44956</v>
      </c>
      <c r="D193" s="38" t="s">
        <v>233</v>
      </c>
      <c r="E193" s="39" t="s">
        <v>208</v>
      </c>
      <c r="F193" s="39" t="s">
        <v>620</v>
      </c>
      <c r="G193" s="40">
        <v>47700000</v>
      </c>
      <c r="H193" s="41">
        <v>45228</v>
      </c>
      <c r="I193" s="42" t="s">
        <v>103</v>
      </c>
      <c r="J193" s="43" t="s">
        <v>416</v>
      </c>
      <c r="K193" s="44">
        <v>0</v>
      </c>
      <c r="L193" s="45">
        <v>0</v>
      </c>
      <c r="M193" s="46">
        <v>0</v>
      </c>
      <c r="N193" s="47">
        <f t="shared" si="2"/>
        <v>47700000</v>
      </c>
      <c r="O193" s="48">
        <v>0</v>
      </c>
      <c r="P193" s="49"/>
      <c r="Q193" s="50"/>
      <c r="R193" s="51"/>
    </row>
    <row r="194" spans="1:18" ht="17.25" customHeight="1" x14ac:dyDescent="0.25">
      <c r="A194" s="35">
        <v>187</v>
      </c>
      <c r="B194" s="36">
        <v>44952</v>
      </c>
      <c r="C194" s="37">
        <v>44956</v>
      </c>
      <c r="D194" s="38" t="s">
        <v>233</v>
      </c>
      <c r="E194" s="39" t="s">
        <v>174</v>
      </c>
      <c r="F194" s="39" t="s">
        <v>621</v>
      </c>
      <c r="G194" s="40">
        <v>60255000</v>
      </c>
      <c r="H194" s="41">
        <v>45238</v>
      </c>
      <c r="I194" s="42" t="s">
        <v>103</v>
      </c>
      <c r="J194" s="43" t="s">
        <v>417</v>
      </c>
      <c r="K194" s="44">
        <v>0</v>
      </c>
      <c r="L194" s="45">
        <v>0</v>
      </c>
      <c r="M194" s="46">
        <v>0</v>
      </c>
      <c r="N194" s="47">
        <f t="shared" si="2"/>
        <v>60255000</v>
      </c>
      <c r="O194" s="48">
        <v>0</v>
      </c>
      <c r="P194" s="49"/>
      <c r="Q194" s="50"/>
      <c r="R194" s="51"/>
    </row>
    <row r="195" spans="1:18" ht="17.25" customHeight="1" x14ac:dyDescent="0.25">
      <c r="A195" s="35">
        <v>188</v>
      </c>
      <c r="B195" s="36">
        <v>44952</v>
      </c>
      <c r="C195" s="37">
        <v>44956</v>
      </c>
      <c r="D195" s="38" t="s">
        <v>233</v>
      </c>
      <c r="E195" s="39" t="s">
        <v>83</v>
      </c>
      <c r="F195" s="39" t="s">
        <v>621</v>
      </c>
      <c r="G195" s="40">
        <v>60255000</v>
      </c>
      <c r="H195" s="41">
        <v>45228</v>
      </c>
      <c r="I195" s="42" t="s">
        <v>103</v>
      </c>
      <c r="J195" s="43" t="s">
        <v>418</v>
      </c>
      <c r="K195" s="44">
        <v>0</v>
      </c>
      <c r="L195" s="45">
        <v>0</v>
      </c>
      <c r="M195" s="46">
        <v>0</v>
      </c>
      <c r="N195" s="47">
        <f t="shared" si="2"/>
        <v>60255000</v>
      </c>
      <c r="O195" s="48">
        <v>0</v>
      </c>
      <c r="P195" s="49"/>
      <c r="Q195" s="50"/>
      <c r="R195" s="51"/>
    </row>
    <row r="196" spans="1:18" ht="17.25" customHeight="1" x14ac:dyDescent="0.25">
      <c r="A196" s="35">
        <v>189</v>
      </c>
      <c r="B196" s="36">
        <v>44952</v>
      </c>
      <c r="C196" s="37">
        <v>44958</v>
      </c>
      <c r="D196" s="38" t="s">
        <v>233</v>
      </c>
      <c r="E196" s="39" t="s">
        <v>63</v>
      </c>
      <c r="F196" s="39" t="s">
        <v>621</v>
      </c>
      <c r="G196" s="40">
        <v>60255000</v>
      </c>
      <c r="H196" s="41">
        <v>45229</v>
      </c>
      <c r="I196" s="42" t="s">
        <v>103</v>
      </c>
      <c r="J196" s="43" t="s">
        <v>419</v>
      </c>
      <c r="K196" s="44">
        <v>0</v>
      </c>
      <c r="L196" s="45">
        <v>0</v>
      </c>
      <c r="M196" s="46">
        <v>0</v>
      </c>
      <c r="N196" s="47">
        <f t="shared" si="2"/>
        <v>60255000</v>
      </c>
      <c r="O196" s="48">
        <v>0</v>
      </c>
      <c r="P196" s="49"/>
      <c r="Q196" s="50"/>
      <c r="R196" s="51"/>
    </row>
    <row r="197" spans="1:18" ht="17.25" customHeight="1" x14ac:dyDescent="0.25">
      <c r="A197" s="35">
        <v>190</v>
      </c>
      <c r="B197" s="36">
        <v>44952</v>
      </c>
      <c r="C197" s="37">
        <v>44956</v>
      </c>
      <c r="D197" s="38" t="s">
        <v>233</v>
      </c>
      <c r="E197" s="39" t="s">
        <v>64</v>
      </c>
      <c r="F197" s="39" t="s">
        <v>621</v>
      </c>
      <c r="G197" s="40">
        <v>60255000</v>
      </c>
      <c r="H197" s="41">
        <v>45228</v>
      </c>
      <c r="I197" s="42" t="s">
        <v>103</v>
      </c>
      <c r="J197" s="43" t="s">
        <v>420</v>
      </c>
      <c r="K197" s="44">
        <v>0</v>
      </c>
      <c r="L197" s="45">
        <v>0</v>
      </c>
      <c r="M197" s="46">
        <v>0</v>
      </c>
      <c r="N197" s="47">
        <f t="shared" si="2"/>
        <v>60255000</v>
      </c>
      <c r="O197" s="48">
        <v>0</v>
      </c>
      <c r="P197" s="49"/>
      <c r="Q197" s="50"/>
      <c r="R197" s="51"/>
    </row>
    <row r="198" spans="1:18" ht="17.25" customHeight="1" x14ac:dyDescent="0.25">
      <c r="A198" s="35">
        <v>191</v>
      </c>
      <c r="B198" s="36">
        <v>44952</v>
      </c>
      <c r="C198" s="37">
        <v>44956</v>
      </c>
      <c r="D198" s="38" t="s">
        <v>233</v>
      </c>
      <c r="E198" s="39" t="s">
        <v>204</v>
      </c>
      <c r="F198" s="39" t="s">
        <v>622</v>
      </c>
      <c r="G198" s="40">
        <v>60255000</v>
      </c>
      <c r="H198" s="41">
        <v>45228</v>
      </c>
      <c r="I198" s="42" t="s">
        <v>103</v>
      </c>
      <c r="J198" s="43" t="s">
        <v>421</v>
      </c>
      <c r="K198" s="44">
        <v>0</v>
      </c>
      <c r="L198" s="45">
        <v>0</v>
      </c>
      <c r="M198" s="46">
        <v>0</v>
      </c>
      <c r="N198" s="47">
        <f t="shared" si="2"/>
        <v>60255000</v>
      </c>
      <c r="O198" s="48">
        <v>0</v>
      </c>
      <c r="P198" s="49"/>
      <c r="Q198" s="50"/>
      <c r="R198" s="51"/>
    </row>
    <row r="199" spans="1:18" ht="17.25" customHeight="1" x14ac:dyDescent="0.25">
      <c r="A199" s="35">
        <v>192</v>
      </c>
      <c r="B199" s="36">
        <v>44952</v>
      </c>
      <c r="C199" s="37">
        <v>44958</v>
      </c>
      <c r="D199" s="38" t="s">
        <v>233</v>
      </c>
      <c r="E199" s="39" t="s">
        <v>150</v>
      </c>
      <c r="F199" s="39" t="s">
        <v>623</v>
      </c>
      <c r="G199" s="40">
        <v>47700000</v>
      </c>
      <c r="H199" s="41">
        <v>45229</v>
      </c>
      <c r="I199" s="42" t="s">
        <v>103</v>
      </c>
      <c r="J199" s="43" t="s">
        <v>422</v>
      </c>
      <c r="K199" s="44">
        <v>0</v>
      </c>
      <c r="L199" s="45">
        <v>0</v>
      </c>
      <c r="M199" s="46">
        <v>0</v>
      </c>
      <c r="N199" s="47">
        <f t="shared" si="2"/>
        <v>47700000</v>
      </c>
      <c r="O199" s="48">
        <v>0</v>
      </c>
      <c r="P199" s="49"/>
      <c r="Q199" s="50"/>
      <c r="R199" s="51"/>
    </row>
    <row r="200" spans="1:18" ht="17.25" customHeight="1" x14ac:dyDescent="0.25">
      <c r="A200" s="35">
        <v>193</v>
      </c>
      <c r="B200" s="36">
        <v>44953</v>
      </c>
      <c r="C200" s="37">
        <v>44958</v>
      </c>
      <c r="D200" s="38" t="s">
        <v>233</v>
      </c>
      <c r="E200" s="39" t="s">
        <v>77</v>
      </c>
      <c r="F200" s="39" t="s">
        <v>621</v>
      </c>
      <c r="G200" s="40">
        <v>60255000</v>
      </c>
      <c r="H200" s="41">
        <v>45229</v>
      </c>
      <c r="I200" s="42" t="s">
        <v>103</v>
      </c>
      <c r="J200" s="43" t="s">
        <v>423</v>
      </c>
      <c r="K200" s="44">
        <v>0</v>
      </c>
      <c r="L200" s="45">
        <v>0</v>
      </c>
      <c r="M200" s="46">
        <v>0</v>
      </c>
      <c r="N200" s="47">
        <f t="shared" si="2"/>
        <v>60255000</v>
      </c>
      <c r="O200" s="48">
        <v>0</v>
      </c>
      <c r="P200" s="49"/>
      <c r="Q200" s="50"/>
      <c r="R200" s="51"/>
    </row>
    <row r="201" spans="1:18" ht="17.25" customHeight="1" x14ac:dyDescent="0.25">
      <c r="A201" s="35">
        <v>194</v>
      </c>
      <c r="B201" s="36">
        <v>44952</v>
      </c>
      <c r="C201" s="37">
        <v>44956</v>
      </c>
      <c r="D201" s="38" t="s">
        <v>233</v>
      </c>
      <c r="E201" s="39" t="s">
        <v>54</v>
      </c>
      <c r="F201" s="39" t="s">
        <v>624</v>
      </c>
      <c r="G201" s="40">
        <v>73233000</v>
      </c>
      <c r="H201" s="41">
        <v>45228</v>
      </c>
      <c r="I201" s="42" t="s">
        <v>103</v>
      </c>
      <c r="J201" s="43" t="s">
        <v>424</v>
      </c>
      <c r="K201" s="44">
        <v>0</v>
      </c>
      <c r="L201" s="45">
        <v>0</v>
      </c>
      <c r="M201" s="46">
        <v>0</v>
      </c>
      <c r="N201" s="47">
        <f t="shared" si="2"/>
        <v>73233000</v>
      </c>
      <c r="O201" s="48">
        <v>0</v>
      </c>
      <c r="P201" s="49"/>
      <c r="Q201" s="50"/>
      <c r="R201" s="51"/>
    </row>
    <row r="202" spans="1:18" ht="17.25" customHeight="1" x14ac:dyDescent="0.25">
      <c r="A202" s="35">
        <v>195</v>
      </c>
      <c r="B202" s="36">
        <v>44952</v>
      </c>
      <c r="C202" s="37">
        <v>44953</v>
      </c>
      <c r="D202" s="38" t="s">
        <v>233</v>
      </c>
      <c r="E202" s="39" t="s">
        <v>129</v>
      </c>
      <c r="F202" s="39" t="s">
        <v>625</v>
      </c>
      <c r="G202" s="40">
        <v>69525000</v>
      </c>
      <c r="H202" s="41">
        <v>45225</v>
      </c>
      <c r="I202" s="42" t="s">
        <v>103</v>
      </c>
      <c r="J202" s="43" t="s">
        <v>425</v>
      </c>
      <c r="K202" s="44">
        <v>0</v>
      </c>
      <c r="L202" s="45">
        <v>0</v>
      </c>
      <c r="M202" s="46">
        <v>0</v>
      </c>
      <c r="N202" s="47">
        <f t="shared" si="2"/>
        <v>69525000</v>
      </c>
      <c r="O202" s="48">
        <v>0.01</v>
      </c>
      <c r="P202" s="49"/>
      <c r="Q202" s="50"/>
      <c r="R202" s="51"/>
    </row>
    <row r="203" spans="1:18" ht="17.25" customHeight="1" x14ac:dyDescent="0.25">
      <c r="A203" s="35">
        <v>196</v>
      </c>
      <c r="B203" s="36">
        <v>44952</v>
      </c>
      <c r="C203" s="37">
        <v>44958</v>
      </c>
      <c r="D203" s="38" t="s">
        <v>233</v>
      </c>
      <c r="E203" s="39" t="s">
        <v>181</v>
      </c>
      <c r="F203" s="39" t="s">
        <v>626</v>
      </c>
      <c r="G203" s="40">
        <v>53600000</v>
      </c>
      <c r="H203" s="41">
        <v>45199</v>
      </c>
      <c r="I203" s="42" t="s">
        <v>103</v>
      </c>
      <c r="J203" s="43" t="s">
        <v>426</v>
      </c>
      <c r="K203" s="44">
        <v>0</v>
      </c>
      <c r="L203" s="45">
        <v>0</v>
      </c>
      <c r="M203" s="46">
        <v>0</v>
      </c>
      <c r="N203" s="47">
        <f t="shared" si="2"/>
        <v>53600000</v>
      </c>
      <c r="O203" s="48">
        <v>0</v>
      </c>
      <c r="P203" s="49"/>
      <c r="Q203" s="50"/>
      <c r="R203" s="51"/>
    </row>
    <row r="204" spans="1:18" ht="17.25" customHeight="1" x14ac:dyDescent="0.25">
      <c r="A204" s="35">
        <v>197</v>
      </c>
      <c r="B204" s="36">
        <v>44952</v>
      </c>
      <c r="C204" s="37">
        <v>44958</v>
      </c>
      <c r="D204" s="38" t="s">
        <v>233</v>
      </c>
      <c r="E204" s="39" t="s">
        <v>627</v>
      </c>
      <c r="F204" s="39" t="s">
        <v>53</v>
      </c>
      <c r="G204" s="40">
        <v>62881500</v>
      </c>
      <c r="H204" s="41">
        <v>45291</v>
      </c>
      <c r="I204" s="42" t="s">
        <v>103</v>
      </c>
      <c r="J204" s="43" t="s">
        <v>427</v>
      </c>
      <c r="K204" s="44">
        <v>0</v>
      </c>
      <c r="L204" s="45">
        <v>0</v>
      </c>
      <c r="M204" s="46">
        <v>0</v>
      </c>
      <c r="N204" s="47">
        <f t="shared" ref="N204:N267" si="3">+G204+L204-M204</f>
        <v>62881500</v>
      </c>
      <c r="O204" s="48">
        <v>0</v>
      </c>
      <c r="P204" s="49"/>
      <c r="Q204" s="50"/>
      <c r="R204" s="51"/>
    </row>
    <row r="205" spans="1:18" ht="17.25" customHeight="1" x14ac:dyDescent="0.25">
      <c r="A205" s="35">
        <v>198</v>
      </c>
      <c r="B205" s="36">
        <v>44952</v>
      </c>
      <c r="C205" s="37">
        <v>44958</v>
      </c>
      <c r="D205" s="38" t="s">
        <v>234</v>
      </c>
      <c r="E205" s="39" t="s">
        <v>628</v>
      </c>
      <c r="F205" s="39" t="s">
        <v>99</v>
      </c>
      <c r="G205" s="40">
        <v>33990000</v>
      </c>
      <c r="H205" s="41">
        <v>45291</v>
      </c>
      <c r="I205" s="42" t="s">
        <v>103</v>
      </c>
      <c r="J205" s="43" t="s">
        <v>428</v>
      </c>
      <c r="K205" s="44">
        <v>0</v>
      </c>
      <c r="L205" s="45">
        <v>0</v>
      </c>
      <c r="M205" s="46">
        <v>0</v>
      </c>
      <c r="N205" s="47">
        <f t="shared" si="3"/>
        <v>33990000</v>
      </c>
      <c r="O205" s="48">
        <v>0</v>
      </c>
      <c r="P205" s="49"/>
      <c r="Q205" s="50"/>
      <c r="R205" s="51"/>
    </row>
    <row r="206" spans="1:18" ht="17.25" customHeight="1" x14ac:dyDescent="0.25">
      <c r="A206" s="35">
        <v>199</v>
      </c>
      <c r="B206" s="36">
        <v>44953</v>
      </c>
      <c r="C206" s="37">
        <v>44958</v>
      </c>
      <c r="D206" s="38" t="s">
        <v>233</v>
      </c>
      <c r="E206" s="39" t="s">
        <v>92</v>
      </c>
      <c r="F206" s="39" t="s">
        <v>47</v>
      </c>
      <c r="G206" s="40">
        <v>71379000</v>
      </c>
      <c r="H206" s="41">
        <v>45291</v>
      </c>
      <c r="I206" s="42" t="s">
        <v>103</v>
      </c>
      <c r="J206" s="43" t="s">
        <v>429</v>
      </c>
      <c r="K206" s="44">
        <v>0</v>
      </c>
      <c r="L206" s="45">
        <v>0</v>
      </c>
      <c r="M206" s="46">
        <v>0</v>
      </c>
      <c r="N206" s="47">
        <f t="shared" si="3"/>
        <v>71379000</v>
      </c>
      <c r="O206" s="48">
        <v>0</v>
      </c>
      <c r="P206" s="49"/>
      <c r="Q206" s="50"/>
      <c r="R206" s="51"/>
    </row>
    <row r="207" spans="1:18" ht="17.25" customHeight="1" x14ac:dyDescent="0.25">
      <c r="A207" s="35">
        <v>200</v>
      </c>
      <c r="B207" s="36">
        <v>44953</v>
      </c>
      <c r="C207" s="37">
        <v>44956</v>
      </c>
      <c r="D207" s="38" t="s">
        <v>233</v>
      </c>
      <c r="E207" s="39" t="s">
        <v>38</v>
      </c>
      <c r="F207" s="39" t="s">
        <v>629</v>
      </c>
      <c r="G207" s="40">
        <v>83430000</v>
      </c>
      <c r="H207" s="41">
        <v>45228</v>
      </c>
      <c r="I207" s="42" t="s">
        <v>103</v>
      </c>
      <c r="J207" s="43" t="s">
        <v>430</v>
      </c>
      <c r="K207" s="44">
        <v>0</v>
      </c>
      <c r="L207" s="45">
        <v>0</v>
      </c>
      <c r="M207" s="46">
        <v>0</v>
      </c>
      <c r="N207" s="47">
        <f t="shared" si="3"/>
        <v>83430000</v>
      </c>
      <c r="O207" s="48">
        <v>0</v>
      </c>
      <c r="P207" s="49"/>
      <c r="Q207" s="50"/>
      <c r="R207" s="51"/>
    </row>
    <row r="208" spans="1:18" ht="17.25" customHeight="1" x14ac:dyDescent="0.25">
      <c r="A208" s="35">
        <v>201</v>
      </c>
      <c r="B208" s="36">
        <v>44956</v>
      </c>
      <c r="C208" s="37">
        <v>44965</v>
      </c>
      <c r="D208" s="38" t="s">
        <v>233</v>
      </c>
      <c r="E208" s="39" t="s">
        <v>630</v>
      </c>
      <c r="F208" s="39" t="s">
        <v>53</v>
      </c>
      <c r="G208" s="40">
        <v>62881500</v>
      </c>
      <c r="H208" s="41">
        <v>45298</v>
      </c>
      <c r="I208" s="42" t="s">
        <v>103</v>
      </c>
      <c r="J208" s="43" t="s">
        <v>431</v>
      </c>
      <c r="K208" s="44">
        <v>0</v>
      </c>
      <c r="L208" s="45">
        <v>0</v>
      </c>
      <c r="M208" s="46">
        <v>0</v>
      </c>
      <c r="N208" s="47">
        <f t="shared" si="3"/>
        <v>62881500</v>
      </c>
      <c r="O208" s="48">
        <v>0</v>
      </c>
      <c r="P208" s="49"/>
      <c r="Q208" s="50"/>
      <c r="R208" s="51"/>
    </row>
    <row r="209" spans="1:18" ht="17.25" customHeight="1" x14ac:dyDescent="0.25">
      <c r="A209" s="35">
        <v>202</v>
      </c>
      <c r="B209" s="36">
        <v>44953</v>
      </c>
      <c r="C209" s="37">
        <v>44956</v>
      </c>
      <c r="D209" s="38" t="s">
        <v>233</v>
      </c>
      <c r="E209" s="39" t="s">
        <v>120</v>
      </c>
      <c r="F209" s="39" t="s">
        <v>487</v>
      </c>
      <c r="G209" s="40">
        <v>80300000</v>
      </c>
      <c r="H209" s="41">
        <v>45289</v>
      </c>
      <c r="I209" s="42" t="s">
        <v>103</v>
      </c>
      <c r="J209" s="43" t="s">
        <v>432</v>
      </c>
      <c r="K209" s="44">
        <v>0</v>
      </c>
      <c r="L209" s="45">
        <v>0</v>
      </c>
      <c r="M209" s="46">
        <v>0</v>
      </c>
      <c r="N209" s="47">
        <f t="shared" si="3"/>
        <v>80300000</v>
      </c>
      <c r="O209" s="48">
        <v>0</v>
      </c>
      <c r="P209" s="49"/>
      <c r="Q209" s="50"/>
      <c r="R209" s="51"/>
    </row>
    <row r="210" spans="1:18" ht="17.25" customHeight="1" x14ac:dyDescent="0.25">
      <c r="A210" s="35">
        <v>203</v>
      </c>
      <c r="B210" s="36">
        <v>44953</v>
      </c>
      <c r="C210" s="37">
        <v>44958</v>
      </c>
      <c r="D210" s="38" t="s">
        <v>233</v>
      </c>
      <c r="E210" s="39" t="s">
        <v>157</v>
      </c>
      <c r="F210" s="39" t="s">
        <v>166</v>
      </c>
      <c r="G210" s="40">
        <v>74800000</v>
      </c>
      <c r="H210" s="41">
        <v>45290</v>
      </c>
      <c r="I210" s="42" t="s">
        <v>103</v>
      </c>
      <c r="J210" s="43" t="s">
        <v>433</v>
      </c>
      <c r="K210" s="44">
        <v>0</v>
      </c>
      <c r="L210" s="45">
        <v>0</v>
      </c>
      <c r="M210" s="46">
        <v>0</v>
      </c>
      <c r="N210" s="47">
        <f t="shared" si="3"/>
        <v>74800000</v>
      </c>
      <c r="O210" s="48">
        <v>0</v>
      </c>
      <c r="P210" s="49"/>
      <c r="Q210" s="50"/>
      <c r="R210" s="51"/>
    </row>
    <row r="211" spans="1:18" ht="17.25" customHeight="1" x14ac:dyDescent="0.25">
      <c r="A211" s="35">
        <v>204</v>
      </c>
      <c r="B211" s="36">
        <v>44953</v>
      </c>
      <c r="C211" s="37">
        <v>44958</v>
      </c>
      <c r="D211" s="38" t="s">
        <v>233</v>
      </c>
      <c r="E211" s="39" t="s">
        <v>232</v>
      </c>
      <c r="F211" s="39" t="s">
        <v>631</v>
      </c>
      <c r="G211" s="40">
        <v>60500000</v>
      </c>
      <c r="H211" s="41">
        <v>45291</v>
      </c>
      <c r="I211" s="42" t="s">
        <v>103</v>
      </c>
      <c r="J211" s="43" t="s">
        <v>434</v>
      </c>
      <c r="K211" s="44">
        <v>0</v>
      </c>
      <c r="L211" s="45">
        <v>0</v>
      </c>
      <c r="M211" s="46">
        <v>0</v>
      </c>
      <c r="N211" s="47">
        <f t="shared" si="3"/>
        <v>60500000</v>
      </c>
      <c r="O211" s="48">
        <v>0</v>
      </c>
      <c r="P211" s="49"/>
      <c r="Q211" s="50"/>
      <c r="R211" s="51"/>
    </row>
    <row r="212" spans="1:18" ht="17.25" customHeight="1" x14ac:dyDescent="0.25">
      <c r="A212" s="35">
        <v>205</v>
      </c>
      <c r="B212" s="36">
        <v>44953</v>
      </c>
      <c r="C212" s="37">
        <v>44958</v>
      </c>
      <c r="D212" s="38" t="s">
        <v>233</v>
      </c>
      <c r="E212" s="39" t="s">
        <v>183</v>
      </c>
      <c r="F212" s="39" t="s">
        <v>499</v>
      </c>
      <c r="G212" s="40">
        <v>67980000</v>
      </c>
      <c r="H212" s="41">
        <v>45290</v>
      </c>
      <c r="I212" s="42" t="s">
        <v>103</v>
      </c>
      <c r="J212" s="43" t="s">
        <v>435</v>
      </c>
      <c r="K212" s="44">
        <v>0</v>
      </c>
      <c r="L212" s="45">
        <v>0</v>
      </c>
      <c r="M212" s="46">
        <v>0</v>
      </c>
      <c r="N212" s="47">
        <f t="shared" si="3"/>
        <v>67980000</v>
      </c>
      <c r="O212" s="48">
        <v>0</v>
      </c>
      <c r="P212" s="49"/>
      <c r="Q212" s="50"/>
      <c r="R212" s="51"/>
    </row>
    <row r="213" spans="1:18" ht="17.25" customHeight="1" x14ac:dyDescent="0.25">
      <c r="A213" s="35">
        <v>206</v>
      </c>
      <c r="B213" s="36">
        <v>44953</v>
      </c>
      <c r="C213" s="37">
        <v>44959</v>
      </c>
      <c r="D213" s="38" t="s">
        <v>233</v>
      </c>
      <c r="E213" s="39" t="s">
        <v>214</v>
      </c>
      <c r="F213" s="39" t="s">
        <v>632</v>
      </c>
      <c r="G213" s="40">
        <v>60500000</v>
      </c>
      <c r="H213" s="41">
        <v>45292</v>
      </c>
      <c r="I213" s="42" t="s">
        <v>103</v>
      </c>
      <c r="J213" s="43" t="s">
        <v>436</v>
      </c>
      <c r="K213" s="44">
        <v>0</v>
      </c>
      <c r="L213" s="45">
        <v>0</v>
      </c>
      <c r="M213" s="46">
        <v>0</v>
      </c>
      <c r="N213" s="47">
        <f t="shared" si="3"/>
        <v>60500000</v>
      </c>
      <c r="O213" s="48">
        <v>0</v>
      </c>
      <c r="P213" s="49"/>
      <c r="Q213" s="50"/>
      <c r="R213" s="51"/>
    </row>
    <row r="214" spans="1:18" ht="17.25" customHeight="1" x14ac:dyDescent="0.25">
      <c r="A214" s="35">
        <v>207</v>
      </c>
      <c r="B214" s="36">
        <v>44956</v>
      </c>
      <c r="C214" s="37">
        <v>44958</v>
      </c>
      <c r="D214" s="38" t="s">
        <v>233</v>
      </c>
      <c r="E214" s="39" t="s">
        <v>116</v>
      </c>
      <c r="F214" s="39" t="s">
        <v>633</v>
      </c>
      <c r="G214" s="40">
        <v>55620000</v>
      </c>
      <c r="H214" s="41">
        <v>45230</v>
      </c>
      <c r="I214" s="42" t="s">
        <v>103</v>
      </c>
      <c r="J214" s="43" t="s">
        <v>437</v>
      </c>
      <c r="K214" s="44">
        <v>0</v>
      </c>
      <c r="L214" s="45">
        <v>0</v>
      </c>
      <c r="M214" s="46">
        <v>0</v>
      </c>
      <c r="N214" s="47">
        <f t="shared" si="3"/>
        <v>55620000</v>
      </c>
      <c r="O214" s="48">
        <v>0</v>
      </c>
      <c r="P214" s="49"/>
      <c r="Q214" s="50"/>
      <c r="R214" s="51"/>
    </row>
    <row r="215" spans="1:18" ht="17.25" customHeight="1" x14ac:dyDescent="0.25">
      <c r="A215" s="35">
        <v>208</v>
      </c>
      <c r="B215" s="36">
        <v>44953</v>
      </c>
      <c r="C215" s="37">
        <v>44958</v>
      </c>
      <c r="D215" s="38" t="s">
        <v>233</v>
      </c>
      <c r="E215" s="39" t="s">
        <v>228</v>
      </c>
      <c r="F215" s="39" t="s">
        <v>634</v>
      </c>
      <c r="G215" s="40">
        <v>55620000</v>
      </c>
      <c r="H215" s="41">
        <v>45230</v>
      </c>
      <c r="I215" s="42" t="s">
        <v>103</v>
      </c>
      <c r="J215" s="43" t="s">
        <v>438</v>
      </c>
      <c r="K215" s="44">
        <v>0</v>
      </c>
      <c r="L215" s="45">
        <v>0</v>
      </c>
      <c r="M215" s="46">
        <v>0</v>
      </c>
      <c r="N215" s="47">
        <f t="shared" si="3"/>
        <v>55620000</v>
      </c>
      <c r="O215" s="48">
        <v>0</v>
      </c>
      <c r="P215" s="49"/>
      <c r="Q215" s="50"/>
      <c r="R215" s="51"/>
    </row>
    <row r="216" spans="1:18" ht="17.25" customHeight="1" x14ac:dyDescent="0.25">
      <c r="A216" s="35">
        <v>209</v>
      </c>
      <c r="B216" s="36">
        <v>44953</v>
      </c>
      <c r="C216" s="37">
        <v>44959</v>
      </c>
      <c r="D216" s="38" t="s">
        <v>233</v>
      </c>
      <c r="E216" s="39" t="s">
        <v>71</v>
      </c>
      <c r="F216" s="39" t="s">
        <v>635</v>
      </c>
      <c r="G216" s="40">
        <v>99281700</v>
      </c>
      <c r="H216" s="41">
        <v>45231</v>
      </c>
      <c r="I216" s="42" t="s">
        <v>103</v>
      </c>
      <c r="J216" s="43" t="s">
        <v>439</v>
      </c>
      <c r="K216" s="44">
        <v>0</v>
      </c>
      <c r="L216" s="45">
        <v>0</v>
      </c>
      <c r="M216" s="46">
        <v>0</v>
      </c>
      <c r="N216" s="47">
        <f t="shared" si="3"/>
        <v>99281700</v>
      </c>
      <c r="O216" s="48">
        <v>0</v>
      </c>
      <c r="P216" s="49"/>
      <c r="Q216" s="50"/>
      <c r="R216" s="51"/>
    </row>
    <row r="217" spans="1:18" ht="17.25" customHeight="1" x14ac:dyDescent="0.25">
      <c r="A217" s="35">
        <v>210</v>
      </c>
      <c r="B217" s="36">
        <v>44953</v>
      </c>
      <c r="C217" s="37">
        <v>44958</v>
      </c>
      <c r="D217" s="38" t="s">
        <v>233</v>
      </c>
      <c r="E217" s="39" t="s">
        <v>109</v>
      </c>
      <c r="F217" s="39" t="s">
        <v>621</v>
      </c>
      <c r="G217" s="40">
        <v>60255000</v>
      </c>
      <c r="H217" s="41">
        <v>45229</v>
      </c>
      <c r="I217" s="42" t="s">
        <v>103</v>
      </c>
      <c r="J217" s="43" t="s">
        <v>440</v>
      </c>
      <c r="K217" s="44">
        <v>0</v>
      </c>
      <c r="L217" s="45">
        <v>0</v>
      </c>
      <c r="M217" s="46">
        <v>0</v>
      </c>
      <c r="N217" s="47">
        <f t="shared" si="3"/>
        <v>60255000</v>
      </c>
      <c r="O217" s="48">
        <v>0</v>
      </c>
      <c r="P217" s="49"/>
      <c r="Q217" s="50"/>
      <c r="R217" s="51"/>
    </row>
    <row r="218" spans="1:18" ht="17.25" customHeight="1" x14ac:dyDescent="0.25">
      <c r="A218" s="35">
        <v>211</v>
      </c>
      <c r="B218" s="36">
        <v>44956</v>
      </c>
      <c r="C218" s="37">
        <v>44960</v>
      </c>
      <c r="D218" s="38" t="s">
        <v>233</v>
      </c>
      <c r="E218" s="39" t="s">
        <v>211</v>
      </c>
      <c r="F218" s="39" t="s">
        <v>595</v>
      </c>
      <c r="G218" s="40">
        <v>47700000</v>
      </c>
      <c r="H218" s="41">
        <v>45232</v>
      </c>
      <c r="I218" s="42" t="s">
        <v>103</v>
      </c>
      <c r="J218" s="43" t="s">
        <v>441</v>
      </c>
      <c r="K218" s="44">
        <v>0</v>
      </c>
      <c r="L218" s="45">
        <v>0</v>
      </c>
      <c r="M218" s="46">
        <v>0</v>
      </c>
      <c r="N218" s="47">
        <f t="shared" si="3"/>
        <v>47700000</v>
      </c>
      <c r="O218" s="48">
        <v>0</v>
      </c>
      <c r="P218" s="49"/>
      <c r="Q218" s="50"/>
      <c r="R218" s="51"/>
    </row>
    <row r="219" spans="1:18" ht="17.25" customHeight="1" x14ac:dyDescent="0.25">
      <c r="A219" s="35">
        <v>212</v>
      </c>
      <c r="B219" s="36">
        <v>44953</v>
      </c>
      <c r="C219" s="37">
        <v>44958</v>
      </c>
      <c r="D219" s="38" t="s">
        <v>234</v>
      </c>
      <c r="E219" s="39" t="s">
        <v>154</v>
      </c>
      <c r="F219" s="39" t="s">
        <v>636</v>
      </c>
      <c r="G219" s="40">
        <v>33300000</v>
      </c>
      <c r="H219" s="41">
        <v>45230</v>
      </c>
      <c r="I219" s="42" t="s">
        <v>103</v>
      </c>
      <c r="J219" s="43" t="s">
        <v>442</v>
      </c>
      <c r="K219" s="44">
        <v>0</v>
      </c>
      <c r="L219" s="45">
        <v>0</v>
      </c>
      <c r="M219" s="46">
        <v>0</v>
      </c>
      <c r="N219" s="47">
        <f t="shared" si="3"/>
        <v>33300000</v>
      </c>
      <c r="O219" s="48">
        <v>0</v>
      </c>
      <c r="P219" s="49"/>
      <c r="Q219" s="50"/>
      <c r="R219" s="51"/>
    </row>
    <row r="220" spans="1:18" ht="17.25" customHeight="1" x14ac:dyDescent="0.25">
      <c r="A220" s="35">
        <v>216</v>
      </c>
      <c r="B220" s="36">
        <v>44953</v>
      </c>
      <c r="C220" s="37">
        <v>44958</v>
      </c>
      <c r="D220" s="38" t="s">
        <v>233</v>
      </c>
      <c r="E220" s="39" t="s">
        <v>107</v>
      </c>
      <c r="F220" s="39" t="s">
        <v>23</v>
      </c>
      <c r="G220" s="40">
        <v>62881500</v>
      </c>
      <c r="H220" s="41">
        <v>45291</v>
      </c>
      <c r="I220" s="42" t="s">
        <v>103</v>
      </c>
      <c r="J220" s="43" t="s">
        <v>443</v>
      </c>
      <c r="K220" s="44">
        <v>0</v>
      </c>
      <c r="L220" s="45">
        <v>0</v>
      </c>
      <c r="M220" s="46">
        <v>0</v>
      </c>
      <c r="N220" s="47">
        <f t="shared" si="3"/>
        <v>62881500</v>
      </c>
      <c r="O220" s="48">
        <v>0</v>
      </c>
      <c r="P220" s="49"/>
      <c r="Q220" s="50"/>
      <c r="R220" s="51"/>
    </row>
    <row r="221" spans="1:18" ht="17.25" customHeight="1" x14ac:dyDescent="0.25">
      <c r="A221" s="35">
        <v>217</v>
      </c>
      <c r="B221" s="36">
        <v>44953</v>
      </c>
      <c r="C221" s="37">
        <v>44958</v>
      </c>
      <c r="D221" s="38" t="s">
        <v>233</v>
      </c>
      <c r="E221" s="39" t="s">
        <v>26</v>
      </c>
      <c r="F221" s="39" t="s">
        <v>23</v>
      </c>
      <c r="G221" s="40">
        <v>62881500</v>
      </c>
      <c r="H221" s="41">
        <v>45291</v>
      </c>
      <c r="I221" s="42" t="s">
        <v>103</v>
      </c>
      <c r="J221" s="43" t="s">
        <v>444</v>
      </c>
      <c r="K221" s="44">
        <v>0</v>
      </c>
      <c r="L221" s="45">
        <v>0</v>
      </c>
      <c r="M221" s="46">
        <v>0</v>
      </c>
      <c r="N221" s="47">
        <f t="shared" si="3"/>
        <v>62881500</v>
      </c>
      <c r="O221" s="48">
        <v>0</v>
      </c>
      <c r="P221" s="49"/>
      <c r="Q221" s="50"/>
      <c r="R221" s="51"/>
    </row>
    <row r="222" spans="1:18" ht="17.25" customHeight="1" x14ac:dyDescent="0.25">
      <c r="A222" s="35">
        <v>218</v>
      </c>
      <c r="B222" s="36">
        <v>44956</v>
      </c>
      <c r="C222" s="37">
        <v>44963</v>
      </c>
      <c r="D222" s="38" t="s">
        <v>233</v>
      </c>
      <c r="E222" s="39" t="s">
        <v>146</v>
      </c>
      <c r="F222" s="39" t="s">
        <v>23</v>
      </c>
      <c r="G222" s="40">
        <v>62881500</v>
      </c>
      <c r="H222" s="41">
        <v>45296</v>
      </c>
      <c r="I222" s="42" t="s">
        <v>103</v>
      </c>
      <c r="J222" s="43" t="s">
        <v>445</v>
      </c>
      <c r="K222" s="44">
        <v>0</v>
      </c>
      <c r="L222" s="45">
        <v>0</v>
      </c>
      <c r="M222" s="46">
        <v>0</v>
      </c>
      <c r="N222" s="47">
        <f t="shared" si="3"/>
        <v>62881500</v>
      </c>
      <c r="O222" s="48">
        <v>0</v>
      </c>
      <c r="P222" s="49"/>
      <c r="Q222" s="50"/>
      <c r="R222" s="51"/>
    </row>
    <row r="223" spans="1:18" ht="17.25" customHeight="1" x14ac:dyDescent="0.25">
      <c r="A223" s="35">
        <v>219</v>
      </c>
      <c r="B223" s="36">
        <v>44956</v>
      </c>
      <c r="C223" s="37">
        <v>44963</v>
      </c>
      <c r="D223" s="38" t="s">
        <v>233</v>
      </c>
      <c r="E223" s="39" t="s">
        <v>637</v>
      </c>
      <c r="F223" s="39" t="s">
        <v>23</v>
      </c>
      <c r="G223" s="40">
        <v>62881500</v>
      </c>
      <c r="H223" s="41">
        <v>45296</v>
      </c>
      <c r="I223" s="42" t="s">
        <v>103</v>
      </c>
      <c r="J223" s="43" t="s">
        <v>446</v>
      </c>
      <c r="K223" s="44">
        <v>0</v>
      </c>
      <c r="L223" s="45">
        <v>0</v>
      </c>
      <c r="M223" s="46">
        <v>0</v>
      </c>
      <c r="N223" s="47">
        <f t="shared" si="3"/>
        <v>62881500</v>
      </c>
      <c r="O223" s="48">
        <v>0</v>
      </c>
      <c r="P223" s="49"/>
      <c r="Q223" s="50"/>
      <c r="R223" s="51"/>
    </row>
    <row r="224" spans="1:18" ht="17.25" customHeight="1" x14ac:dyDescent="0.25">
      <c r="A224" s="35">
        <v>220</v>
      </c>
      <c r="B224" s="36">
        <v>44953</v>
      </c>
      <c r="C224" s="37">
        <v>44960</v>
      </c>
      <c r="D224" s="38" t="s">
        <v>233</v>
      </c>
      <c r="E224" s="39" t="s">
        <v>207</v>
      </c>
      <c r="F224" s="39" t="s">
        <v>638</v>
      </c>
      <c r="G224" s="40">
        <v>60168000</v>
      </c>
      <c r="H224" s="41">
        <v>45238</v>
      </c>
      <c r="I224" s="42" t="s">
        <v>103</v>
      </c>
      <c r="J224" s="43" t="s">
        <v>447</v>
      </c>
      <c r="K224" s="44">
        <v>0</v>
      </c>
      <c r="L224" s="45">
        <v>0</v>
      </c>
      <c r="M224" s="46">
        <v>0</v>
      </c>
      <c r="N224" s="47">
        <f t="shared" si="3"/>
        <v>60168000</v>
      </c>
      <c r="O224" s="48">
        <v>0</v>
      </c>
      <c r="P224" s="49"/>
      <c r="Q224" s="50"/>
      <c r="R224" s="51"/>
    </row>
    <row r="225" spans="1:18" ht="17.25" customHeight="1" x14ac:dyDescent="0.25">
      <c r="A225" s="35">
        <v>221</v>
      </c>
      <c r="B225" s="36">
        <v>44953</v>
      </c>
      <c r="C225" s="37">
        <v>44958</v>
      </c>
      <c r="D225" s="38" t="s">
        <v>233</v>
      </c>
      <c r="E225" s="39" t="s">
        <v>84</v>
      </c>
      <c r="F225" s="39" t="s">
        <v>639</v>
      </c>
      <c r="G225" s="40">
        <v>55620000</v>
      </c>
      <c r="H225" s="41">
        <v>45230</v>
      </c>
      <c r="I225" s="42" t="s">
        <v>103</v>
      </c>
      <c r="J225" s="43" t="s">
        <v>448</v>
      </c>
      <c r="K225" s="44">
        <v>0</v>
      </c>
      <c r="L225" s="45">
        <v>0</v>
      </c>
      <c r="M225" s="46">
        <v>0</v>
      </c>
      <c r="N225" s="47">
        <f t="shared" si="3"/>
        <v>55620000</v>
      </c>
      <c r="O225" s="48">
        <v>0</v>
      </c>
      <c r="P225" s="49"/>
      <c r="Q225" s="50"/>
      <c r="R225" s="51"/>
    </row>
    <row r="226" spans="1:18" ht="17.25" customHeight="1" x14ac:dyDescent="0.25">
      <c r="A226" s="35">
        <v>225</v>
      </c>
      <c r="B226" s="36">
        <v>44956</v>
      </c>
      <c r="C226" s="37">
        <v>44959</v>
      </c>
      <c r="D226" s="38" t="s">
        <v>233</v>
      </c>
      <c r="E226" s="39" t="s">
        <v>212</v>
      </c>
      <c r="F226" s="39" t="s">
        <v>640</v>
      </c>
      <c r="G226" s="40">
        <v>55620000</v>
      </c>
      <c r="H226" s="41">
        <v>45231</v>
      </c>
      <c r="I226" s="42" t="s">
        <v>103</v>
      </c>
      <c r="J226" s="43" t="s">
        <v>449</v>
      </c>
      <c r="K226" s="44">
        <v>0</v>
      </c>
      <c r="L226" s="45">
        <v>0</v>
      </c>
      <c r="M226" s="46">
        <v>0</v>
      </c>
      <c r="N226" s="47">
        <f t="shared" si="3"/>
        <v>55620000</v>
      </c>
      <c r="O226" s="48">
        <v>0</v>
      </c>
      <c r="P226" s="49"/>
      <c r="Q226" s="50"/>
      <c r="R226" s="51"/>
    </row>
    <row r="227" spans="1:18" ht="17.25" customHeight="1" x14ac:dyDescent="0.25">
      <c r="A227" s="35">
        <v>226</v>
      </c>
      <c r="B227" s="36">
        <v>44956</v>
      </c>
      <c r="C227" s="37">
        <v>44958</v>
      </c>
      <c r="D227" s="38" t="s">
        <v>234</v>
      </c>
      <c r="E227" s="39" t="s">
        <v>68</v>
      </c>
      <c r="F227" s="39" t="s">
        <v>641</v>
      </c>
      <c r="G227" s="40">
        <v>43200000</v>
      </c>
      <c r="H227" s="41">
        <v>45230</v>
      </c>
      <c r="I227" s="42" t="s">
        <v>103</v>
      </c>
      <c r="J227" s="43" t="s">
        <v>450</v>
      </c>
      <c r="K227" s="44">
        <v>0</v>
      </c>
      <c r="L227" s="45">
        <v>0</v>
      </c>
      <c r="M227" s="46">
        <v>0</v>
      </c>
      <c r="N227" s="47">
        <f t="shared" si="3"/>
        <v>43200000</v>
      </c>
      <c r="O227" s="48">
        <v>0</v>
      </c>
      <c r="P227" s="49"/>
      <c r="Q227" s="50"/>
      <c r="R227" s="51"/>
    </row>
    <row r="228" spans="1:18" ht="17.25" customHeight="1" x14ac:dyDescent="0.25">
      <c r="A228" s="35">
        <v>229</v>
      </c>
      <c r="B228" s="36">
        <v>44956</v>
      </c>
      <c r="C228" s="37">
        <v>44958</v>
      </c>
      <c r="D228" s="38" t="s">
        <v>233</v>
      </c>
      <c r="E228" s="39" t="s">
        <v>202</v>
      </c>
      <c r="F228" s="39" t="s">
        <v>642</v>
      </c>
      <c r="G228" s="40">
        <v>55200000</v>
      </c>
      <c r="H228" s="41">
        <v>45199</v>
      </c>
      <c r="I228" s="42" t="s">
        <v>103</v>
      </c>
      <c r="J228" s="43" t="s">
        <v>451</v>
      </c>
      <c r="K228" s="44">
        <v>0</v>
      </c>
      <c r="L228" s="45">
        <v>0</v>
      </c>
      <c r="M228" s="46">
        <v>0</v>
      </c>
      <c r="N228" s="47">
        <f t="shared" si="3"/>
        <v>55200000</v>
      </c>
      <c r="O228" s="48">
        <v>0</v>
      </c>
      <c r="P228" s="49"/>
      <c r="Q228" s="50"/>
      <c r="R228" s="51"/>
    </row>
    <row r="229" spans="1:18" ht="17.25" customHeight="1" x14ac:dyDescent="0.25">
      <c r="A229" s="35">
        <v>233</v>
      </c>
      <c r="B229" s="36">
        <v>44956</v>
      </c>
      <c r="C229" s="37">
        <v>44958</v>
      </c>
      <c r="D229" s="38" t="s">
        <v>233</v>
      </c>
      <c r="E229" s="39" t="s">
        <v>119</v>
      </c>
      <c r="F229" s="39" t="s">
        <v>643</v>
      </c>
      <c r="G229" s="40">
        <v>64890000</v>
      </c>
      <c r="H229" s="41">
        <v>45230</v>
      </c>
      <c r="I229" s="42" t="s">
        <v>103</v>
      </c>
      <c r="J229" s="43" t="s">
        <v>452</v>
      </c>
      <c r="K229" s="44">
        <v>0</v>
      </c>
      <c r="L229" s="45">
        <v>0</v>
      </c>
      <c r="M229" s="46">
        <v>0</v>
      </c>
      <c r="N229" s="47">
        <f t="shared" si="3"/>
        <v>64890000</v>
      </c>
      <c r="O229" s="48">
        <v>0</v>
      </c>
      <c r="P229" s="49"/>
      <c r="Q229" s="50"/>
      <c r="R229" s="51"/>
    </row>
  </sheetData>
  <autoFilter ref="A11:S229" xr:uid="{7343229E-C715-43E9-9F2B-86DEC18B946E}"/>
  <mergeCells count="1">
    <mergeCell ref="A10:R10"/>
  </mergeCells>
  <conditionalFormatting sqref="A9:A11">
    <cfRule type="duplicateValues" dxfId="3" priority="1"/>
  </conditionalFormatting>
  <conditionalFormatting sqref="A12:A229">
    <cfRule type="duplicateValues" dxfId="2" priority="261"/>
    <cfRule type="duplicateValues" dxfId="1" priority="262"/>
  </conditionalFormatting>
  <conditionalFormatting sqref="E12:E229">
    <cfRule type="duplicateValues" dxfId="0" priority="263"/>
  </conditionalFormatting>
  <pageMargins left="0.47244094488188981" right="0.47244094488188981" top="0.74803149606299213" bottom="0.74803149606299213" header="0.31496062992125984" footer="0.31496062992125984"/>
  <pageSetup paperSize="9" scale="7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ENERO</vt:lpstr>
      <vt:lpstr>ENERO!Área_de_impresión</vt:lpstr>
      <vt:lpstr>ENERO!Títulos_a_imprimir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anderson barbosa</dc:creator>
  <cp:lastModifiedBy>Johana Martinez Muñoz</cp:lastModifiedBy>
  <dcterms:created xsi:type="dcterms:W3CDTF">2021-02-09T22:41:48Z</dcterms:created>
  <dcterms:modified xsi:type="dcterms:W3CDTF">2023-06-19T18:39:26Z</dcterms:modified>
</cp:coreProperties>
</file>